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comments4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7D389BBF-DBFE-4EC6-9211-F0E1147DDA1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Cut Room" sheetId="1" r:id="rId1"/>
    <sheet name="Leg Room" sheetId="2" r:id="rId2"/>
    <sheet name="Loin Room" sheetId="3" r:id="rId3"/>
    <sheet name="Kill and Other" sheetId="4" r:id="rId4"/>
    <sheet name="Skinner Systems" sheetId="7" r:id="rId5"/>
    <sheet name="Random " sheetId="6" r:id="rId6"/>
    <sheet name="Bestorq" sheetId="11" r:id="rId7"/>
    <sheet name="AMI BEARINGS" sheetId="10" r:id="rId8"/>
    <sheet name="Loin 4 Bagger" sheetId="12" r:id="rId9"/>
  </sheets>
  <definedNames>
    <definedName name="_xlnm.Print_Area" localSheetId="0">'Cut Room'!$E$1:$L$43</definedName>
    <definedName name="_xlnm.Print_Area" localSheetId="3">'Kill and Other'!$B$1:$K$11</definedName>
    <definedName name="_xlnm.Print_Area" localSheetId="1">'Leg Room'!$A$1:$S$19</definedName>
    <definedName name="_xlnm.Print_Area" localSheetId="8">'Loin 4 Bagger'!#REF!</definedName>
    <definedName name="_xlnm.Print_Area" localSheetId="2">'Loin Room'!$F$1:$Z$20</definedName>
    <definedName name="_xlnm.Print_Area" localSheetId="5">'Random '!$A$1:$F$7</definedName>
    <definedName name="_xlnm.Print_Area" localSheetId="4">'Skinner Systems'!$A$1:$F$17</definedName>
    <definedName name="_xlnm.Print_Titles" localSheetId="0">'Cut Room'!$1:$1</definedName>
    <definedName name="_xlnm.Print_Titles" localSheetId="3">'Kill and Other'!$1:$1</definedName>
    <definedName name="_xlnm.Print_Titles" localSheetId="1">'Leg Room'!$1:$2</definedName>
    <definedName name="_xlnm.Print_Titles" localSheetId="8">'Loin 4 Bagger'!$1:$1</definedName>
    <definedName name="_xlnm.Print_Titles" localSheetId="2">'Loin Room'!$1:$1</definedName>
    <definedName name="_xlnm.Print_Titles" localSheetId="5">'Random '!$1:$1</definedName>
    <definedName name="_xlnm.Print_Titles" localSheetId="4">'Skinner Systems'!$1:$1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12" l="1"/>
  <c r="N6" i="2"/>
  <c r="M6" i="2"/>
  <c r="M5" i="2"/>
  <c r="N5" i="2" s="1"/>
  <c r="M4" i="2"/>
  <c r="N4" i="2" s="1"/>
  <c r="F1" i="11"/>
  <c r="F1" i="1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  <author>tc={EC3F9679-99A6-482E-8EA2-AEBEC7FE4CE4}</author>
  </authors>
  <commentList>
    <comment ref="E28" authorId="0" shapeId="0" xr:uid="{BDAB50BB-E4C4-48C4-ADD5-03DF5017CEF9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Same width as Outfeed  Safari?</t>
        </r>
      </text>
    </comment>
    <comment ref="A36" authorId="1" shapeId="0" xr:uid="{EC3F9679-99A6-482E-8EA2-AEBEC7FE4CE4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number is correct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2" authorId="0" shapeId="0" xr:uid="{12DFAC9D-C32E-4215-BAF6-D02F0028FFB6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under the leg pace 8" open with head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tc={40F5E4AC-6CD7-40FB-A1F2-BA4A70F42A9C}</author>
    <author>Author</author>
  </authors>
  <commentList>
    <comment ref="A2" authorId="0" shapeId="0" xr:uid="{40F5E4AC-6CD7-40FB-A1F2-BA4A70F42A9C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number is correct</t>
      </text>
    </comment>
    <comment ref="F15" authorId="1" shapeId="0" xr:uid="{A9B51518-F859-4A03-BD58-90A1D1A2923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top one of two
</t>
        </r>
      </text>
    </comment>
    <comment ref="F17" authorId="1" shapeId="0" xr:uid="{F99E71D0-E339-4429-A51B-740E3CD268C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easy to move cross devbek built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  <author>tc={1A8E3281-66C6-4316-BC94-4A0F94FE4E8F}</author>
  </authors>
  <commentList>
    <comment ref="B9" authorId="0" shapeId="0" xr:uid="{FEEE0B94-9E69-479A-8EBB-53BD0443271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access from lower outside
fill a rendering bin </t>
        </r>
      </text>
    </comment>
    <comment ref="B10" authorId="1" shapeId="0" xr:uid="{1A8E3281-66C6-4316-BC94-4A0F94FE4E8F}">
      <text>
        <t>[Threaded comment]
Your version of Excel allows you to read this threaded comment; however, any edits to it will get removed if the file is opened in a newer version of Excel. Learn more: https://go.microsoft.com/fwlink/?linkid=870924
Comment:
    Installed new Timing Pulleys and 55MM wide belt August 30-22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<sst xmlns="http://schemas.openxmlformats.org/spreadsheetml/2006/main" count="895" uniqueCount="639">
  <si>
    <t>Conveyor name</t>
  </si>
  <si>
    <t>Belt type, material, profiles</t>
  </si>
  <si>
    <t>WIDTH</t>
  </si>
  <si>
    <t>Conveyor c to c</t>
  </si>
  <si>
    <t xml:space="preserve">LENGTH </t>
  </si>
  <si>
    <t>Sprockets</t>
  </si>
  <si>
    <t>FRAME ID</t>
  </si>
  <si>
    <t>Inventory</t>
  </si>
  <si>
    <t>Date</t>
  </si>
  <si>
    <t>Date and Time</t>
  </si>
  <si>
    <t>Date and Notes</t>
  </si>
  <si>
    <t>Potential Forbo</t>
  </si>
  <si>
    <t>Leg Incline #2</t>
  </si>
  <si>
    <t xml:space="preserve">ILOX S800  WH Flat POM 11.25 inch Wt Acetal </t>
  </si>
  <si>
    <t xml:space="preserve">18 feet </t>
  </si>
  <si>
    <t>Good shape</t>
  </si>
  <si>
    <t>1 foot</t>
  </si>
  <si>
    <t>Leg Incline #1</t>
  </si>
  <si>
    <t>Habasit M2533  PE  1 INCH flights on 24in centers Indented 1 inch both sides</t>
  </si>
  <si>
    <t>11 INCHES (280MM)</t>
  </si>
  <si>
    <t>14 ft</t>
  </si>
  <si>
    <t xml:space="preserve"> 32 feet (4 feet for spare)</t>
  </si>
  <si>
    <t>Head: M25 S16  1R  Tail: M25 S12 R</t>
  </si>
  <si>
    <t xml:space="preserve">12 inch </t>
  </si>
  <si>
    <t>6 ft</t>
  </si>
  <si>
    <t>Sept 25-21: 43816  6 feet and 20 rows of flights</t>
  </si>
  <si>
    <t>Sept 25-21; Need to consider supports on the return</t>
  </si>
  <si>
    <t xml:space="preserve">Feb 6-21:  flights seem to be getting damaged.  Rubbing on system </t>
  </si>
  <si>
    <t>Leg Bandssaw Infeed</t>
  </si>
  <si>
    <t>17.32" wide x 3.28' long S6.1-0 FLT POM-HA Blue, c/w 25mm high flights on 500mm centers with 40m...</t>
  </si>
  <si>
    <t>57 inches</t>
  </si>
  <si>
    <t>faded</t>
  </si>
  <si>
    <t>S6.1 Z6 on 1" round</t>
  </si>
  <si>
    <t>30 inches</t>
  </si>
  <si>
    <t>Nov 10-19: quoted new belt</t>
  </si>
  <si>
    <t>Box Conveyor #3 roller</t>
  </si>
  <si>
    <t>UNI MBP Grey roller ball conveyor</t>
  </si>
  <si>
    <t>14 feet c to c</t>
  </si>
  <si>
    <t>30 feet</t>
  </si>
  <si>
    <t>random parts</t>
  </si>
  <si>
    <t xml:space="preserve">Oct 16-21:  New Installed </t>
  </si>
  <si>
    <t>Nov. 17-19: Quoted Forbo 20.87" wide S6.1-0 FLT Blue Acetal Roller Ball Belt</t>
  </si>
  <si>
    <t xml:space="preserve">Short Transfer </t>
  </si>
  <si>
    <t xml:space="preserve">S900 20 in wide Bue 3" OD at head and tail </t>
  </si>
  <si>
    <t>57in c to c</t>
  </si>
  <si>
    <t>Oct 29-19 good shape</t>
  </si>
  <si>
    <t>90 degree box roller</t>
  </si>
  <si>
    <t xml:space="preserve">Live rollers </t>
  </si>
  <si>
    <t>Does not work correctly</t>
  </si>
  <si>
    <t xml:space="preserve">Belly </t>
  </si>
  <si>
    <t>S6.1-0 PE white</t>
  </si>
  <si>
    <t>27ft</t>
  </si>
  <si>
    <t>17.75" wide x 55 ft</t>
  </si>
  <si>
    <t>Z10 1.5 sq</t>
  </si>
  <si>
    <t>10ft</t>
  </si>
  <si>
    <t>Jan 19-19:  cut marks but othersie OK</t>
  </si>
  <si>
    <t>Belly Press</t>
  </si>
  <si>
    <t>Ilox S800 White Acetal Open Hinge</t>
  </si>
  <si>
    <t>32" c to c</t>
  </si>
  <si>
    <t>8 feet</t>
  </si>
  <si>
    <t>Z8 on 1.5 sq</t>
  </si>
  <si>
    <t>Scraps</t>
  </si>
  <si>
    <t>Oct 20-21:  0</t>
  </si>
  <si>
    <t xml:space="preserve">Oct 20-21:  Need a new belt </t>
  </si>
  <si>
    <t>Nov 6-19: They broke a pin.  Has 5 4 inch brinks. Has been pieced together.</t>
  </si>
  <si>
    <t>Pack Off Top</t>
  </si>
  <si>
    <t xml:space="preserve">Uni? White 19.5" wide </t>
  </si>
  <si>
    <t>21 feet c to c</t>
  </si>
  <si>
    <t>Pack Off Bottom ROLLER</t>
  </si>
  <si>
    <t>20.87" wide S6.1-0 FLT Blue Acetal Roller Ball Belt</t>
  </si>
  <si>
    <t xml:space="preserve">20.33 feet (244 inch) </t>
  </si>
  <si>
    <t>Wear strips: 2"-1"-19".  When new belt installed, Albert had to widen/move the wear strips.</t>
  </si>
  <si>
    <t>Z8 with 1.5" sq</t>
  </si>
  <si>
    <t>Nov 10- 19: They need to set the center sprocket at head or belt will fall off the wear strips.  It would be good to move the wear strips 1/ inch inwards.</t>
  </si>
  <si>
    <t xml:space="preserve">Nov 11-19" We are short 14 inches of belt.  Had to air freight.   Nov 12-19:  Mike and Gary set 4 sprockets on the head with 1.5" retainers on the two middle. 1 each 1.5" ret on the tail.  </t>
  </si>
  <si>
    <t>Cryovac Infeed #2</t>
  </si>
  <si>
    <t>17 5/8" M25xx series  White FLAT 1" pitch</t>
  </si>
  <si>
    <t>Half link width 17.62" wide x 42 ft</t>
  </si>
  <si>
    <t>M2500,S16, 1.5INC SQ</t>
  </si>
  <si>
    <t>4ft</t>
  </si>
  <si>
    <t>AUG 19-21: 43395 sprockets ordered</t>
  </si>
  <si>
    <t>Aug 19-21:  sprockets</t>
  </si>
  <si>
    <t>Summer 2020: sold entire belt</t>
  </si>
  <si>
    <t>Box Conveyor #2</t>
  </si>
  <si>
    <t>15 feet c to c</t>
  </si>
  <si>
    <t>parts</t>
  </si>
  <si>
    <t>Nov 15-19: Good shape will be replaced with Forbo S6.1 roller in 2021</t>
  </si>
  <si>
    <t>Chill Bath OLD</t>
  </si>
  <si>
    <t>UNI SNB M2-20  with 1" tall NC profiles, inset 4", 2.0" center gap, 24" centers, red pins. Profiles exactly 3.5" wide</t>
  </si>
  <si>
    <t>24" wide x 24 ft</t>
  </si>
  <si>
    <t>S10 Z12 1" round</t>
  </si>
  <si>
    <t>Pins and profiles</t>
  </si>
  <si>
    <t>May 15-21:  they have pins and some flights. Put is box with other components</t>
  </si>
  <si>
    <t>Jun 19:  re measured needs parts confirmed all they need are 3.5in wide profiles  July 27-19: Remeasured to put in Forbo Profiles are exactly 3.5" wide</t>
  </si>
  <si>
    <t>S10 PE with 1" profiles</t>
  </si>
  <si>
    <t>Chill Bath new Forbo</t>
  </si>
  <si>
    <t>complete belt and 15 sprockets</t>
  </si>
  <si>
    <t>May 15-21:  confimed need 10 each Z11 1" round Sprockets 15 in stock</t>
  </si>
  <si>
    <t>Metal Detector</t>
  </si>
  <si>
    <t>S1100  11.4" wide</t>
  </si>
  <si>
    <t>12" wide x 25 ft</t>
  </si>
  <si>
    <t xml:space="preserve">6" </t>
  </si>
  <si>
    <t>25ft compl belt</t>
  </si>
  <si>
    <t>Dec 22/18: Confirm Entire belt in Cut Floor</t>
  </si>
  <si>
    <t>S4.1</t>
  </si>
  <si>
    <t>Cryovac Infeed #1</t>
  </si>
  <si>
    <t>19.7" wide x 40' long Series M2533 White Acetal, c/w 1/2" high flights on 24" centers, indented ...</t>
  </si>
  <si>
    <t>19.7" wide x 40 feet</t>
  </si>
  <si>
    <t>Head: M2533, S16, 1.5 sq  TAIL: M2500 S12 1in round</t>
  </si>
  <si>
    <t xml:space="preserve">Feb -5-2020: 34639 Installed new belt </t>
  </si>
  <si>
    <t>June 30-19:  had broken bits but has lots of parts</t>
  </si>
  <si>
    <t>S10-36 POM WT Friction modules?</t>
  </si>
  <si>
    <t xml:space="preserve"> Z16 1.5 sq drive, Z12 1" round tail</t>
  </si>
  <si>
    <t>Box Conveyor #1 ROLLER</t>
  </si>
  <si>
    <t>White Roller ILOX</t>
  </si>
  <si>
    <t>18" x 43 ft</t>
  </si>
  <si>
    <t>S6.1 Z6 1.5 sq</t>
  </si>
  <si>
    <t>Aug 12-21: Carry side wear on the right side</t>
  </si>
  <si>
    <t>Mar 24-20:  34569 18" wide x 4' long SF-225C-N Roller Top White Acetal (pins not set)</t>
  </si>
  <si>
    <t>34569</t>
  </si>
  <si>
    <t>Butt (Small Cross)</t>
  </si>
  <si>
    <t>M2510  8" wide Flat Top White PE</t>
  </si>
  <si>
    <t>25" c to c</t>
  </si>
  <si>
    <t>8" wide x 7 ft</t>
  </si>
  <si>
    <t>M2500,S10?, 1.5INC SQ</t>
  </si>
  <si>
    <t xml:space="preserve">Mar 29-21 </t>
  </si>
  <si>
    <t>Mar 29-21:  Broken with no parts on hand</t>
  </si>
  <si>
    <t>Butt (Medium)</t>
  </si>
  <si>
    <r>
      <t xml:space="preserve">M5010 8.75" total width 24 link  White PE Flat Top </t>
    </r>
    <r>
      <rPr>
        <b/>
        <sz val="11"/>
        <color theme="1"/>
        <rFont val="Calibri"/>
        <family val="2"/>
        <scheme val="minor"/>
      </rPr>
      <t>**1 brick 225mm**</t>
    </r>
  </si>
  <si>
    <t>36 feet c to c approx</t>
  </si>
  <si>
    <t>8.75" wide x 80 ft</t>
  </si>
  <si>
    <t>M5000, S6 1.5SQ</t>
  </si>
  <si>
    <t>7ft</t>
  </si>
  <si>
    <t>Jan 4-19: Del 5 feet and 10 pins</t>
  </si>
  <si>
    <t>Butt (Large)</t>
  </si>
  <si>
    <r>
      <t xml:space="preserve">M5010 15.5" total width 2" pitch 42 link  White PE Flat Top  </t>
    </r>
    <r>
      <rPr>
        <b/>
        <sz val="11"/>
        <color theme="1"/>
        <rFont val="Calibri"/>
        <family val="2"/>
        <scheme val="minor"/>
      </rPr>
      <t>*205+150+37=392mm*</t>
    </r>
  </si>
  <si>
    <t>15.6" wide x 80 ft</t>
  </si>
  <si>
    <t>M5000, S8 1.5SQ  Center drive: S10 1.5 M5000</t>
  </si>
  <si>
    <t xml:space="preserve">AUG 19-21: 43395 sprockets del  Sept 18-21 Sprock del </t>
  </si>
  <si>
    <t>Jan 4-19: 5 feet and 10 pins</t>
  </si>
  <si>
    <t>Butt (Trim)</t>
  </si>
  <si>
    <t>M5010 8.75" total width 24 link</t>
  </si>
  <si>
    <t>M5000, S8 1.5SQ</t>
  </si>
  <si>
    <t>Picnic (Small Cross)</t>
  </si>
  <si>
    <t>Picnic (Medium)</t>
  </si>
  <si>
    <t>Picnic (Large)</t>
  </si>
  <si>
    <t>Picnic (Trim)</t>
  </si>
  <si>
    <t>30 feet c to c</t>
  </si>
  <si>
    <t>Loin Puller Infeed</t>
  </si>
  <si>
    <t>S800 POM WHITE FLT with 1/2" high molded profiles 0.75in indent on 24" centers</t>
  </si>
  <si>
    <t>38 inch used</t>
  </si>
  <si>
    <t xml:space="preserve">May 15-21:  Figure it uses </t>
  </si>
  <si>
    <t>Loin Puller Flat Belt</t>
  </si>
  <si>
    <t>E 4/2 U0/U3 NP-HACCP-FF BLUE FDA c/w K10 Solid v-guide plastic spriral laced</t>
  </si>
  <si>
    <t>6180mm</t>
  </si>
  <si>
    <t>Oct 16-21: 44028 Delivered.  Order for our stock</t>
  </si>
  <si>
    <t>Sept 25-21:  They installed the spare.  Oreder a new one.</t>
  </si>
  <si>
    <t>July 2021:  Had a spare.  Thunder Creeek ordered</t>
  </si>
  <si>
    <t>Dec 7-19:  Installing spare.  Ordereed 2 -1 for our inventory</t>
  </si>
  <si>
    <t>Loin Puller outfeed</t>
  </si>
  <si>
    <t>S800 POM WH FLAT</t>
  </si>
  <si>
    <t>38 feet</t>
  </si>
  <si>
    <t>11.25" x 38 ft</t>
  </si>
  <si>
    <t>S6.1 Z10 1" r??</t>
  </si>
  <si>
    <t>Mar 24-20 34569 11.25" wide x 5' long SF-225A Flat Top Nat Acetal (pins not set)</t>
  </si>
  <si>
    <t>S6.1-0 FLT</t>
  </si>
  <si>
    <t>Hock</t>
  </si>
  <si>
    <t>S10 11 1/8" wide blue nubbed indented 1.5"</t>
  </si>
  <si>
    <t>43" c to c</t>
  </si>
  <si>
    <t>Back Fat Transfer 1 Vertical</t>
  </si>
  <si>
    <t>Ilox 900  with small grip profiles</t>
  </si>
  <si>
    <t>3 feet</t>
  </si>
  <si>
    <t>Back Fat Transfer 2 Radius</t>
  </si>
  <si>
    <t xml:space="preserve">Ilox S2400  6" wide with Tabs  white acetal  </t>
  </si>
  <si>
    <t xml:space="preserve">Trim </t>
  </si>
  <si>
    <t>M5010  with 1/2" tall no cling  profiles, inset 40 mm, on 12" centers</t>
  </si>
  <si>
    <t>87" c to c  (20 7/8" frame ID)</t>
  </si>
  <si>
    <t>20.5" wide x 16 ft</t>
  </si>
  <si>
    <t>M5000 S6 1.5inc sq</t>
  </si>
  <si>
    <t>Aug 19-21: checked sprockets</t>
  </si>
  <si>
    <t>End of Document</t>
  </si>
  <si>
    <t>LENGTH</t>
  </si>
  <si>
    <t>Belt Estimate</t>
  </si>
  <si>
    <t xml:space="preserve">Mike Parson:  778-899-1448   Myles, Breann, Les, Ajo, Arjay, Joseph, Suhk  Night guys: Gary and Ron. Albert  Lee- Electricain young guy. Met him on Sat Nov 2. He is learning PLC.  Breann Williams worked at Silverhill Bakery.  </t>
  </si>
  <si>
    <t>POM CR = Acetal Cut resistant</t>
  </si>
  <si>
    <t>Leg Room</t>
  </si>
  <si>
    <t>21 1/8 frame</t>
  </si>
  <si>
    <t>20.5" wide x 15 ft</t>
  </si>
  <si>
    <t xml:space="preserve"> S6.1 Z8 1.5 sq</t>
  </si>
  <si>
    <t xml:space="preserve">8 inches </t>
  </si>
  <si>
    <t>Sept 25-21: Re-quote white POM</t>
  </si>
  <si>
    <t>Nov 10-19:  Quoted white POM</t>
  </si>
  <si>
    <t>Leg Skin</t>
  </si>
  <si>
    <t xml:space="preserve">S6.1-0 FLT PE White 7.87" </t>
  </si>
  <si>
    <t>10 ft</t>
  </si>
  <si>
    <t>8" wide x 21 ft</t>
  </si>
  <si>
    <t>S6.1 Z10 1.5 sq</t>
  </si>
  <si>
    <t>12 inches</t>
  </si>
  <si>
    <t>Nov 6-19: Belt skewed at tail. Recommend they install new sprockets and shave the tail.</t>
  </si>
  <si>
    <t>Feb 2: 19 delivered new belt INV 30147 23.29ft</t>
  </si>
  <si>
    <t>S6.1-0 PE LB</t>
  </si>
  <si>
    <t>Leg Fat Flighted</t>
  </si>
  <si>
    <t>S6.1-0 FLT PE White 7.87" FLIGHTS 1" Indent 1.57" on 35.5 centers</t>
  </si>
  <si>
    <t>8ft</t>
  </si>
  <si>
    <t>8" wide x 16 ft</t>
  </si>
  <si>
    <t>18 inches</t>
  </si>
  <si>
    <t xml:space="preserve">Nov 6-19:  They need to tenson on the return to engage the sprockets.  They need a wighted roller </t>
  </si>
  <si>
    <t>Feb 2: 19 delivered new belt inv 30147 18ft  Sept 27-19: Belts on shelf plus 4 sprockets .  They were haveng issues with motor position and take ups.</t>
  </si>
  <si>
    <t>S6.1-0 PE LB, 1" tall profiles, inset 40 mm, on 36" centers</t>
  </si>
  <si>
    <t>#2 Leg Pace</t>
  </si>
  <si>
    <t>ILox S800 Acetal with Contrasting Pace Line every 18", 44 knuckles</t>
  </si>
  <si>
    <t>14.5" wide x 20 ft</t>
  </si>
  <si>
    <t xml:space="preserve">8 inch </t>
  </si>
  <si>
    <t>Oct 20-21: needs 6 feet</t>
  </si>
  <si>
    <t>Jan 31-19:  30071 ordred 5 feet</t>
  </si>
  <si>
    <t>#3 Leg Pace</t>
  </si>
  <si>
    <t>S800 with pace</t>
  </si>
  <si>
    <t>14.5" wide x 57 ft</t>
  </si>
  <si>
    <t>"</t>
  </si>
  <si>
    <t xml:space="preserve">Dec 22-18: </t>
  </si>
  <si>
    <t>S6.1-0 POM LB, with contrasting pace line every 18"</t>
  </si>
  <si>
    <t>#4 Leg Pace</t>
  </si>
  <si>
    <t>14.5" wide x 50 ft</t>
  </si>
  <si>
    <t xml:space="preserve">Leg Trim </t>
  </si>
  <si>
    <t xml:space="preserve">S800 </t>
  </si>
  <si>
    <t>8" WIDE x 50 FEET</t>
  </si>
  <si>
    <t xml:space="preserve"> </t>
  </si>
  <si>
    <t xml:space="preserve">Date </t>
  </si>
  <si>
    <t>M2533  11.75in 1" pitch. Flights -2" high x 7.75" wide, 2" indented on 36in</t>
  </si>
  <si>
    <t>5ft 4in</t>
  </si>
  <si>
    <t>11.75" x 12ft</t>
  </si>
  <si>
    <t>Jan14-21</t>
  </si>
  <si>
    <t>Sept 25-21:  Couple of broken flights  Needs watching.</t>
  </si>
  <si>
    <t>Dec 22-18:  pic Good Shape</t>
  </si>
  <si>
    <r>
      <t xml:space="preserve">M5010 2" pitch 23.6in wide  </t>
    </r>
    <r>
      <rPr>
        <b/>
        <sz val="11"/>
        <color theme="1"/>
        <rFont val="Calibri"/>
        <family val="2"/>
        <scheme val="minor"/>
      </rPr>
      <t>*225+225+150=600mm</t>
    </r>
  </si>
  <si>
    <t>23.6" x 45feet</t>
  </si>
  <si>
    <t>Full belt 40 feet. 15 sprockets plus parts</t>
  </si>
  <si>
    <t>Jan 7-21: 39680  Del 20 each 75mm and 20 each 150mm</t>
  </si>
  <si>
    <t>Dec 22-18:  pic WORN ordered parts twice Pins and Bricks</t>
  </si>
  <si>
    <t>S6.1 POM CR LB</t>
  </si>
  <si>
    <t>UNI MBP 25 3/4</t>
  </si>
  <si>
    <t>S800 with pace on 24" 23.9in 72 links</t>
  </si>
  <si>
    <t>28 ft c to c</t>
  </si>
  <si>
    <t>23.9" x 57 ft</t>
  </si>
  <si>
    <t>S6.1 Z8 1" round</t>
  </si>
  <si>
    <t>Fall 2020: Ordered 5 feet from Safari</t>
  </si>
  <si>
    <t>Dec 22-18: pic good shape</t>
  </si>
  <si>
    <t>S6.1-0 POM CR LB with pace lines on 24" centers</t>
  </si>
  <si>
    <t>M2510 1" p Flat 17 5/8" wide</t>
  </si>
  <si>
    <t>18" x 45 ft</t>
  </si>
  <si>
    <t>2.4 feet</t>
  </si>
  <si>
    <t xml:space="preserve">Dec 22-18: pic </t>
  </si>
  <si>
    <t>Loin Roon X-fer 3-4</t>
  </si>
  <si>
    <t>76" (6ft)</t>
  </si>
  <si>
    <t>Jan 19-19: Some pins too long.  Otherwise good shape.</t>
  </si>
  <si>
    <t>S6.1 POM/PE</t>
  </si>
  <si>
    <t>Loin Metal Detector</t>
  </si>
  <si>
    <t>now S1100 0.6 pitch 11 3/8"</t>
  </si>
  <si>
    <t>13 ft</t>
  </si>
  <si>
    <t>?? same as Cut room</t>
  </si>
  <si>
    <t>6 feet</t>
  </si>
  <si>
    <t>Jan 7-21: full belt plus 5ft</t>
  </si>
  <si>
    <t>Jan 4-18:  order 5 ft for parts acetal?</t>
  </si>
  <si>
    <t>Loin Short Cryo Infeed</t>
  </si>
  <si>
    <t>M2533 19.5in wide</t>
  </si>
  <si>
    <t>30 inch</t>
  </si>
  <si>
    <t>Dec 22-18 Pic</t>
  </si>
  <si>
    <t>Loin Chill bath conveyor</t>
  </si>
  <si>
    <t>M2533 POM BL 23.4" wide w/1" tall x 170mm wide profiles with 50 mm center gap, inset 100 mm, on 20" centers</t>
  </si>
  <si>
    <t xml:space="preserve">137 c to c= 11.ft 4" </t>
  </si>
  <si>
    <t xml:space="preserve">Forbo </t>
  </si>
  <si>
    <t>Z12 1" round</t>
  </si>
  <si>
    <t>Summer 2020: new Frobo belt delivered</t>
  </si>
  <si>
    <t>Dec 7-19: Checked that Forbo will fit 25 feet is fine.  Width is fine</t>
  </si>
  <si>
    <t>Uses Z10 sprockets</t>
  </si>
  <si>
    <t>Loin Pack Off Top</t>
  </si>
  <si>
    <t>M2533 POM</t>
  </si>
  <si>
    <t>10 ft c to c</t>
  </si>
  <si>
    <t>19.5" x 24 ft</t>
  </si>
  <si>
    <t>M2500, s10?. 1inr</t>
  </si>
  <si>
    <t>Dec 22-18" FMA built</t>
  </si>
  <si>
    <t>Pack Off Bottom Roller</t>
  </si>
  <si>
    <t>S6.1-0 POM LB roller belt 20.625in</t>
  </si>
  <si>
    <t>11ft</t>
  </si>
  <si>
    <t>20.87in wide x 21 feet</t>
  </si>
  <si>
    <t>Z8 5.2" d 1.5" sq</t>
  </si>
  <si>
    <t>Dec 22-18 pic</t>
  </si>
  <si>
    <t>July 2018: installed new Forbo</t>
  </si>
  <si>
    <t xml:space="preserve">Installed </t>
  </si>
  <si>
    <t>Box Conveyor Cross</t>
  </si>
  <si>
    <t>M2533 S10-22 or S10-36 POM</t>
  </si>
  <si>
    <t>5ft c to c</t>
  </si>
  <si>
    <t>19.5" x 13 ft</t>
  </si>
  <si>
    <t>M2500,S12, 1IN R</t>
  </si>
  <si>
    <t>DEC 22-18: Devbek built</t>
  </si>
  <si>
    <t>Kill Room</t>
  </si>
  <si>
    <t>Liver dumper Same as below?</t>
  </si>
  <si>
    <t>S10-36 PE</t>
  </si>
  <si>
    <t>19.75" x 10 ft</t>
  </si>
  <si>
    <t xml:space="preserve">Near Jail and Offal Packing </t>
  </si>
  <si>
    <t xml:space="preserve">19.5 Habisit M20 open 1in pitch </t>
  </si>
  <si>
    <t>50 inches</t>
  </si>
  <si>
    <t>19.5/8"x12ft</t>
  </si>
  <si>
    <t xml:space="preserve">Feb 6-21:  Good shape </t>
  </si>
  <si>
    <t>Nov 2-19:  Good Shape</t>
  </si>
  <si>
    <t>Stomach conveyor</t>
  </si>
  <si>
    <t xml:space="preserve">11 7/8" wide uni OWL with 1" profiles on 39.5" centers  PE </t>
  </si>
  <si>
    <t xml:space="preserve">25 feet </t>
  </si>
  <si>
    <t>54 ft</t>
  </si>
  <si>
    <t xml:space="preserve">15 tooth 1" round </t>
  </si>
  <si>
    <t>3 feet used</t>
  </si>
  <si>
    <t>Feb 6-21:  Forbo OK but staining</t>
  </si>
  <si>
    <t>Ear conveyor</t>
  </si>
  <si>
    <t>M2533 8" White Acetal with Nylon rods</t>
  </si>
  <si>
    <t>12ft 6in</t>
  </si>
  <si>
    <t>8" x 26 ft</t>
  </si>
  <si>
    <t>S10 Z10 1" round</t>
  </si>
  <si>
    <t>Jan 7-21:  ordered 10 feet  long lead</t>
  </si>
  <si>
    <t>??</t>
  </si>
  <si>
    <t xml:space="preserve">2" pitch, no color </t>
  </si>
  <si>
    <t xml:space="preserve">22.75 wide </t>
  </si>
  <si>
    <t>Dec14-18:  92" in stock</t>
  </si>
  <si>
    <t>Inedible Overhead</t>
  </si>
  <si>
    <t>UNI MBP  25" Flights: 1.25 12" wide 6" indented and 7" on other 32" centers</t>
  </si>
  <si>
    <t>90"  25 7/8" frame ID  10 sprockets</t>
  </si>
  <si>
    <t>18 feet</t>
  </si>
  <si>
    <t>Z10 1.5</t>
  </si>
  <si>
    <t>2 ft</t>
  </si>
  <si>
    <t>Feb 2-18  Wear quote new belt</t>
  </si>
  <si>
    <t>Lard Lift</t>
  </si>
  <si>
    <t>22 3/4"  M5010 PE</t>
  </si>
  <si>
    <t>approx 8ft</t>
  </si>
  <si>
    <t>Feb 9-19:  Albert showed me</t>
  </si>
  <si>
    <t>Cut Room Marel Townsend Skinners</t>
  </si>
  <si>
    <t>Townsend 9000 INFEED</t>
  </si>
  <si>
    <t>20" wide x 100-11/16" long 09UFMS Blue, c/w K10 v-guide DCB, belt supplied laced with UCM36SPSS ...</t>
  </si>
  <si>
    <t>Oct 19-20: 0 on hand ordered 2 more</t>
  </si>
  <si>
    <t>Oct 10-20:  dle 1 each</t>
  </si>
  <si>
    <t>Townsend 9000 Nubbed exit</t>
  </si>
  <si>
    <t>19" wide x 78" long Volta FEMB 2 Nub Blue, c/w K10 solid v-guide DCB, belt supplied endless</t>
  </si>
  <si>
    <t>19 In</t>
  </si>
  <si>
    <t>78 in</t>
  </si>
  <si>
    <t xml:space="preserve">Oct 16-21:  Les said they installed the spare and the system damaged it.  Need to verify: they were running and the storage was locked. </t>
  </si>
  <si>
    <t>Aug 7-21: 42805 delivered spare</t>
  </si>
  <si>
    <t>July 31-21 37140  $865.29</t>
  </si>
  <si>
    <t>Jowel Skinner Cut Room</t>
  </si>
  <si>
    <t>16-1/2” wide x 84-1/2” long Ropanyl EM6/2 00+02 White FG supplied laced with plastic spiral lace...</t>
  </si>
  <si>
    <t xml:space="preserve">16 1/2" </t>
  </si>
  <si>
    <t xml:space="preserve">84 1/2" </t>
  </si>
  <si>
    <t xml:space="preserve">Feb 6-21:  Splice breaking </t>
  </si>
  <si>
    <t xml:space="preserve">Jan 23-2020:  34451  delivered belt. </t>
  </si>
  <si>
    <t xml:space="preserve">Marel </t>
  </si>
  <si>
    <t>19.8" S900 knubs</t>
  </si>
  <si>
    <t>Blue Knubbed Outfeed</t>
  </si>
  <si>
    <t xml:space="preserve">19inch wide x 8ft 6in </t>
  </si>
  <si>
    <t xml:space="preserve"> 1 complete</t>
  </si>
  <si>
    <t xml:space="preserve">Oct 25-19 </t>
  </si>
  <si>
    <t>Unidentified  Inventory in Stock Room</t>
  </si>
  <si>
    <t>25 1/8" white Habasit M5010</t>
  </si>
  <si>
    <t>2 feet</t>
  </si>
  <si>
    <t>ILOX S800 13 7/8" wide USED FLAT TOP NAT PE</t>
  </si>
  <si>
    <t>20 feet used</t>
  </si>
  <si>
    <t xml:space="preserve">11 7/8" used Habasit POM with 3" flights on 36" centers used </t>
  </si>
  <si>
    <t>10 feet used</t>
  </si>
  <si>
    <t>11" w M25XX open Flights 1" NC 12" centered</t>
  </si>
  <si>
    <t>6  feet NEW</t>
  </si>
  <si>
    <t>18" wide ILOX S900 Flat Top Natural PE with moled 1" high flights on 7.5 inch centers indented 1" both sides.</t>
  </si>
  <si>
    <t>New Western sold it in 2015</t>
  </si>
  <si>
    <t>10 ft new</t>
  </si>
  <si>
    <t>Britco machine Shop Suppliers:  Mainland (Abbotsford) ,  Eagle (Abbotsford)</t>
  </si>
  <si>
    <t>Britco 90 Degree Roller Conveyor Cut room</t>
  </si>
  <si>
    <t>Radius Tangent</t>
  </si>
  <si>
    <t>59 inches</t>
  </si>
  <si>
    <t>Straigght feed to Radius</t>
  </si>
  <si>
    <t>19 inches</t>
  </si>
  <si>
    <t>Between Frames</t>
  </si>
  <si>
    <t>21 inch</t>
  </si>
  <si>
    <t>Motor</t>
  </si>
  <si>
    <t>Gear Box</t>
  </si>
  <si>
    <t>Shaft</t>
  </si>
  <si>
    <t>Lubrication</t>
  </si>
  <si>
    <t>20.75 BF</t>
  </si>
  <si>
    <t>21 BF Radius Tangent 59" BF 21"</t>
  </si>
  <si>
    <t>Loin Room #4 Bagger Blue</t>
  </si>
  <si>
    <t>4 BOLT MTD AMCAN PL205 1"</t>
  </si>
  <si>
    <t xml:space="preserve">KELTECH K50R60Z0WB3 1750 RPM 0.33 HP INPUT 60:1 </t>
  </si>
  <si>
    <t>BEARING HEAD DRIVE</t>
  </si>
  <si>
    <t>BEARING TAIL</t>
  </si>
  <si>
    <t xml:space="preserve">AMI_MUC206 AA-FD MUC206-20  4 BOLT </t>
  </si>
  <si>
    <t xml:space="preserve">HEAD: 1"  TAIL 1.25" </t>
  </si>
  <si>
    <t>CENTER DRIVE</t>
  </si>
  <si>
    <t>1.25-1.25</t>
  </si>
  <si>
    <t xml:space="preserve">MAX MOTION MRS50-56C 30:1 </t>
  </si>
  <si>
    <t xml:space="preserve">CENTER DRIVE  1" INSERT AMI </t>
  </si>
  <si>
    <t>MAX MOTION MRS63-56C</t>
  </si>
  <si>
    <t xml:space="preserve">MAX MOTION MQS-344FC  </t>
  </si>
  <si>
    <t xml:space="preserve">1" </t>
  </si>
  <si>
    <t xml:space="preserve">CENTER DRIVE 1" </t>
  </si>
  <si>
    <t xml:space="preserve">1' </t>
  </si>
  <si>
    <t>MRS50-56C RATIO 80</t>
  </si>
  <si>
    <t>MQS124RB 1/2 HP</t>
  </si>
  <si>
    <t>2 BOLT P205</t>
  </si>
  <si>
    <t xml:space="preserve">BEARING SNUB: SUC204-12 FSC AMI </t>
  </si>
  <si>
    <t xml:space="preserve">MAX MOTION </t>
  </si>
  <si>
    <t>BALD 0.75 HP VSWDM3542 35S617P672G1</t>
  </si>
  <si>
    <t>4 bolt MTD  RBL_SUC205-16 F205 4 bolt flange AMI P18 UNIT#: MUCFPL205-16W Insert: MUC205-16</t>
  </si>
  <si>
    <t>BALDOR VFSWDM3538-E  HP 0.5</t>
  </si>
  <si>
    <t>BEARING HEAD FREE</t>
  </si>
  <si>
    <t xml:space="preserve">CENTER DRIVE 2 BOLT 1" MUC205-16 </t>
  </si>
  <si>
    <t>#2 CONDENSER</t>
  </si>
  <si>
    <t>B92</t>
  </si>
  <si>
    <t>B30</t>
  </si>
  <si>
    <t>B43-5L460</t>
  </si>
  <si>
    <t>B42</t>
  </si>
  <si>
    <t>HAIR BIN / ROOF TOP FANS</t>
  </si>
  <si>
    <t>B77</t>
  </si>
  <si>
    <t>B63</t>
  </si>
  <si>
    <t>AMI MOUNTED SETS AND INSERTS  APRIL 23-22</t>
  </si>
  <si>
    <t>2 EACH OF THE FOLLOWING</t>
  </si>
  <si>
    <t>MUCFPL205-16</t>
  </si>
  <si>
    <t>MUC205-16 INSERTS</t>
  </si>
  <si>
    <t>MUC205-16RF DOUBLE SEAL INSERTS</t>
  </si>
  <si>
    <t>Sure Seal Options for 4 bolt sets:</t>
  </si>
  <si>
    <r>
      <t xml:space="preserve">MUCF205-16, Set Screw Locking Four-Bolt Flange Unit  </t>
    </r>
    <r>
      <rPr>
        <b/>
        <sz val="11"/>
        <color rgb="FF4472C4"/>
        <rFont val="Calibri"/>
        <family val="2"/>
        <scheme val="minor"/>
      </rPr>
      <t>please cost this</t>
    </r>
    <r>
      <rPr>
        <sz val="11"/>
        <color rgb="FF4472C4"/>
        <rFont val="Calibri"/>
        <family val="2"/>
        <scheme val="minor"/>
      </rPr>
      <t xml:space="preserve"> </t>
    </r>
  </si>
  <si>
    <t>*MUCF206-20W, Set Screw Locking Four-Bolt Flange Unit,</t>
  </si>
  <si>
    <t>*ARE THESE AVAILABLE PRELOADED WITH DOUBLE LIP (RF) If yes, please quote.</t>
  </si>
  <si>
    <t>MBLF5-16W</t>
  </si>
  <si>
    <t>**AMI DOES NOT DO THE COVER</t>
  </si>
  <si>
    <t>DOUBLE SEAL</t>
  </si>
  <si>
    <t>MUCF205-16  $ 126.30  cnd    stock ON</t>
  </si>
  <si>
    <t>MUCFPL205-16W  $ 91.72  cnd  stock ON</t>
  </si>
  <si>
    <t>MUC205-16  $ 61.60  cnd  stock ON</t>
  </si>
  <si>
    <t>MUC205-16RF  $ 70.84 cnd  delivery 3 weeks FOB ON</t>
  </si>
  <si>
    <t>MUC206-20  $ 78.80 cnd stock ON</t>
  </si>
  <si>
    <t>MUC206-20RF $ 90.62  cnd  2 stock ON—balance 3 weeks FOB ON</t>
  </si>
  <si>
    <t>*MUCF206-20 $ 150.88 cnd delivery end of May  (  all stainless steel 4 bolt )</t>
  </si>
  <si>
    <t xml:space="preserve">AMI MOUNTED BEARINGS </t>
  </si>
  <si>
    <t>Bottom of Stairs</t>
  </si>
  <si>
    <t>300L100</t>
  </si>
  <si>
    <t>PowerGrip</t>
  </si>
  <si>
    <t>GT-3</t>
  </si>
  <si>
    <t>1040-8MGT-20</t>
  </si>
  <si>
    <t>SV900 77</t>
  </si>
  <si>
    <t>SKINNER</t>
  </si>
  <si>
    <t>390L</t>
  </si>
  <si>
    <t>Horizontal Timed</t>
  </si>
  <si>
    <t>285L 930</t>
  </si>
  <si>
    <t>8MGT 1440-21 249F270</t>
  </si>
  <si>
    <t>DUMPER BELTS</t>
  </si>
  <si>
    <t>3VX500</t>
  </si>
  <si>
    <t>7M1120JB</t>
  </si>
  <si>
    <t>A46</t>
  </si>
  <si>
    <t>KITCHEN EXHAUST FAN</t>
  </si>
  <si>
    <t>A44</t>
  </si>
  <si>
    <t>A33</t>
  </si>
  <si>
    <t>A43</t>
  </si>
  <si>
    <t>A40</t>
  </si>
  <si>
    <t>AP33</t>
  </si>
  <si>
    <t>A26</t>
  </si>
  <si>
    <t>AP22</t>
  </si>
  <si>
    <t>BM94</t>
  </si>
  <si>
    <t>B87</t>
  </si>
  <si>
    <t>#1 CONDENSOR</t>
  </si>
  <si>
    <t>820H</t>
  </si>
  <si>
    <t>09U260240</t>
  </si>
  <si>
    <t>5L550</t>
  </si>
  <si>
    <t>2053 61180</t>
  </si>
  <si>
    <t>B57</t>
  </si>
  <si>
    <t>B60</t>
  </si>
  <si>
    <t>B52</t>
  </si>
  <si>
    <t>B49</t>
  </si>
  <si>
    <t xml:space="preserve">4 each of the following     </t>
  </si>
  <si>
    <t>System Name</t>
  </si>
  <si>
    <t>Bestorq Advantage</t>
  </si>
  <si>
    <t>Call Out PN</t>
  </si>
  <si>
    <t>Nebraska</t>
  </si>
  <si>
    <t>Date checked</t>
  </si>
  <si>
    <t xml:space="preserve">Bestorq Part </t>
  </si>
  <si>
    <t>Number</t>
  </si>
  <si>
    <t>unknown</t>
  </si>
  <si>
    <t>1040-8M-20</t>
  </si>
  <si>
    <t>Need Width</t>
  </si>
  <si>
    <t>5/16/2022</t>
  </si>
  <si>
    <t>B52or5L550</t>
  </si>
  <si>
    <t>We do not carry a cross for polyflex</t>
  </si>
  <si>
    <t>We do not carry a cross for polychain</t>
  </si>
  <si>
    <t>A26or4L280</t>
  </si>
  <si>
    <t>A33or4L350</t>
  </si>
  <si>
    <t>A40or4L420</t>
  </si>
  <si>
    <t>A43or4L450</t>
  </si>
  <si>
    <t>A44or4L460</t>
  </si>
  <si>
    <t>A46or4L480</t>
  </si>
  <si>
    <t>A22or4L240</t>
  </si>
  <si>
    <t>B30or5L330</t>
  </si>
  <si>
    <t>B42or5L450</t>
  </si>
  <si>
    <t>B43or5L460</t>
  </si>
  <si>
    <t>B49or5L520</t>
  </si>
  <si>
    <t>B57or5L600</t>
  </si>
  <si>
    <t>B60or5L630</t>
  </si>
  <si>
    <t>B63or5L660</t>
  </si>
  <si>
    <t>B77or5L800</t>
  </si>
  <si>
    <t>B87or5L900</t>
  </si>
  <si>
    <t>B92or5L950</t>
  </si>
  <si>
    <t>B94?</t>
  </si>
  <si>
    <t>5V900?</t>
  </si>
  <si>
    <t>25mm</t>
  </si>
  <si>
    <t>35mm 1.5in</t>
  </si>
  <si>
    <t>6.47 dia  10 tooth  1.5 SQ bore</t>
  </si>
  <si>
    <t>MBP 22 percent open 2"  Pitch Blue Acetal</t>
  </si>
  <si>
    <t>Belt weight lb/ft2</t>
  </si>
  <si>
    <t>280 inch c to c (23.3 ft)</t>
  </si>
  <si>
    <t>(2.2 lb/sf)  235 lbs</t>
  </si>
  <si>
    <t>25.75 inch wide x 50 feet (106.5 sq ft)</t>
  </si>
  <si>
    <t>Product on belt at given time</t>
  </si>
  <si>
    <t>300 lbs (max)</t>
  </si>
  <si>
    <t>Head Shaft diameter</t>
  </si>
  <si>
    <t>Tail (idler Diameter</t>
  </si>
  <si>
    <t>MBP 22 percent open 2"  Pitch Blue AcetaL NO PROFILES</t>
  </si>
  <si>
    <t>(2.2 lb/sf)  235 lbs calculated</t>
  </si>
  <si>
    <t>(imperial calculation)</t>
  </si>
  <si>
    <t>shaft rpm</t>
  </si>
  <si>
    <t>shaft torque</t>
  </si>
  <si>
    <t>belt speed</t>
  </si>
  <si>
    <t>sprocket diameter 6.47</t>
  </si>
  <si>
    <t xml:space="preserve"> 1" shaft (outside edge)</t>
  </si>
  <si>
    <t>60hz</t>
  </si>
  <si>
    <t xml:space="preserve">belt pull </t>
  </si>
  <si>
    <t>spocket OD at belt contact</t>
  </si>
  <si>
    <t>Head Bearing Free Side</t>
  </si>
  <si>
    <t>Head Bearing Drive Side</t>
  </si>
  <si>
    <t>COGZ</t>
  </si>
  <si>
    <t>24700  Stomach Washer</t>
  </si>
  <si>
    <t>Dodge P38-14M-SF HTD Spkt</t>
  </si>
  <si>
    <t>Plus bushing to bring it to 1 1/4</t>
  </si>
  <si>
    <t>Stomach Washer</t>
  </si>
  <si>
    <t>Drive Ssytem</t>
  </si>
  <si>
    <t>PT Belt</t>
  </si>
  <si>
    <t>Dodge P138-14M-SF HTD 5.5 dia timing sheve 5.5 inch dia . Inser required to bring it to 1.25" Martin Brand</t>
  </si>
  <si>
    <t>Bestorq 2590-14M-55 HTD</t>
  </si>
  <si>
    <t>S6.1-0 POM LB  brick 1: 14 7/8  20 kn Brick 2:  4 7/8in 6 kn (120mm) QUOTE 210766986</t>
  </si>
  <si>
    <t>SQ FEET</t>
  </si>
  <si>
    <t>USD COST /SQ FOOT EST 2022 1.34 CAD</t>
  </si>
  <si>
    <t>Leg #1 and Belly Press Blue FORBO 21076986 Dec 2019</t>
  </si>
  <si>
    <t>SAFARI 35566 NOV 22</t>
  </si>
  <si>
    <t xml:space="preserve">WHITE ULTRATUFF Saf </t>
  </si>
  <si>
    <t>INTRALOX 2772861</t>
  </si>
  <si>
    <t>WHITE S800 NYLON</t>
  </si>
  <si>
    <t>&gt;Equipment No*</t>
  </si>
  <si>
    <t>Description*</t>
  </si>
  <si>
    <t>Line*</t>
  </si>
  <si>
    <t>Manufacturer*</t>
  </si>
  <si>
    <t>ROAST TYING MACHINE</t>
  </si>
  <si>
    <t>LOIN</t>
  </si>
  <si>
    <t>BUNN</t>
  </si>
  <si>
    <t>4CT-001-00-001.6</t>
  </si>
  <si>
    <t>BANDSAW (LOIN ROOM)</t>
  </si>
  <si>
    <t>4CT-001-04-001</t>
  </si>
  <si>
    <t>LOIN PULLER INFEED CONVEYOR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</si>
  <si>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</si>
  <si>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</si>
  <si>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</si>
  <si>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</si>
  <si>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</si>
  <si>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</si>
  <si>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</si>
  <si>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</si>
  <si>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4CT-002-001</t>
  </si>
  <si>
    <t>LR INFEED CONVEYOR</t>
  </si>
  <si>
    <t>4CT-002-002</t>
  </si>
  <si>
    <t>LR CONVEYOR #1 (MAIN)</t>
  </si>
  <si>
    <t>4CT-002-003</t>
  </si>
  <si>
    <t>LR CONVEYOR #2 (BACK RIBS)</t>
  </si>
  <si>
    <t>4CT-002-004</t>
  </si>
  <si>
    <t>LR CONVEYOR #3 (TENDON BUCKEYE)</t>
  </si>
  <si>
    <t>4CT-002-006.1</t>
  </si>
  <si>
    <t>CRYOVAC #2</t>
  </si>
  <si>
    <t>SEALED AIR</t>
  </si>
  <si>
    <t>4CT-002-009</t>
  </si>
  <si>
    <t>SHRINK TUNNEL #2</t>
  </si>
  <si>
    <t>4CT-002-010</t>
  </si>
  <si>
    <t>CHILL BATH - LOIN ROOM</t>
  </si>
  <si>
    <t>HASKRIS</t>
  </si>
  <si>
    <t>4CT-002-011.2</t>
  </si>
  <si>
    <t>PACK-OFF CONVEYOR (TOP)</t>
  </si>
  <si>
    <t>4CT-002-012</t>
  </si>
  <si>
    <t>BOX CONVEYOR (LOIN)</t>
  </si>
  <si>
    <t>4CT-002-013</t>
  </si>
  <si>
    <t>BOX CONVEYOR (90 DEG) (LOIN)</t>
  </si>
  <si>
    <t>PRINTER SCALE #9</t>
  </si>
  <si>
    <t>LOIN ROOM</t>
  </si>
  <si>
    <t>RICE LAKE</t>
  </si>
  <si>
    <t>4CT-001-00-001.7</t>
  </si>
  <si>
    <t>BACK RIB SAW (LOIN ROOM)</t>
  </si>
  <si>
    <t>SFK LEBLANC</t>
  </si>
  <si>
    <t>4CT-001-00-002.51</t>
  </si>
  <si>
    <t>TOWNSEND (MEMBRANE #1)</t>
  </si>
  <si>
    <t>TOWNSEND</t>
  </si>
  <si>
    <t>4CT-001-00-002.52</t>
  </si>
  <si>
    <t>TOWNSEND (MEMBRANE #2)</t>
  </si>
  <si>
    <t>4CT-002-006.2</t>
  </si>
  <si>
    <t>ULTRAVAC 3000</t>
  </si>
  <si>
    <t>KOCH</t>
  </si>
  <si>
    <t>4CT-002</t>
  </si>
  <si>
    <t>4CT-002-004.1</t>
  </si>
  <si>
    <t>LR TRIM CONVEYOR</t>
  </si>
  <si>
    <t>4CT-002-008</t>
  </si>
  <si>
    <t>SHRINK TUNNEL INFEED CONVEYOR</t>
  </si>
  <si>
    <t>4CT-002-011.1</t>
  </si>
  <si>
    <t>PACK-OFF CONVEYOR (BOTTOM)</t>
  </si>
  <si>
    <t>HP</t>
  </si>
  <si>
    <t>RPM</t>
  </si>
  <si>
    <t>Jan 11-1921</t>
  </si>
  <si>
    <t>Jan 14-1921</t>
  </si>
  <si>
    <t>ELECTRIC CONTROL</t>
  </si>
  <si>
    <t>SPPED CONTROL</t>
  </si>
  <si>
    <t>SHAFT OUT</t>
  </si>
  <si>
    <t>RATIO</t>
  </si>
  <si>
    <t>Jan 7-1921</t>
  </si>
  <si>
    <t>Oct 1925-19</t>
  </si>
  <si>
    <t>Sept 1925-21</t>
  </si>
  <si>
    <t>Nov 6-1919</t>
  </si>
  <si>
    <t>Aug 1927-21</t>
  </si>
  <si>
    <t>Jan 14-2021</t>
  </si>
  <si>
    <t>Sept 2025-21</t>
  </si>
  <si>
    <t>Oct 2025-19</t>
  </si>
  <si>
    <t>Oct 2025-20</t>
  </si>
  <si>
    <t>Jan 2019-19</t>
  </si>
  <si>
    <t>Nov 15-2019</t>
  </si>
  <si>
    <t>May 15-2021</t>
  </si>
  <si>
    <t>June 2030-19</t>
  </si>
  <si>
    <t>Dec 6-2019</t>
  </si>
  <si>
    <t>Jan 2021-21</t>
  </si>
  <si>
    <t>Dec 7-2020</t>
  </si>
  <si>
    <t>Nov 2-2019</t>
  </si>
  <si>
    <t>Feb 2-2019</t>
  </si>
  <si>
    <t>Map Name</t>
  </si>
  <si>
    <t>Feb 9-2019</t>
  </si>
  <si>
    <t>Jan 2021-20</t>
  </si>
  <si>
    <t>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</si>
</sst>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4472C4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Times New Roman"/>
      <family val="1"/>
    </font>
    <font>
      <sz val="11"/>
      <color theme="1"/>
      <name val="Calibri"/>
    </font>
    <font>
      <b/>
      <sz val="11"/>
      <color theme="1"/>
      <name val="Calibri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0" fillId="4" borderId="0" xfId="0" applyFill="1"/>
    <xf numFmtId="0" fontId="4" fillId="0" borderId="0" xfId="0" applyFont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22" fontId="3" fillId="5" borderId="1" xfId="0" applyNumberFormat="1" applyFont="1" applyFill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22" fontId="3" fillId="5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2" borderId="0" xfId="0" applyFont="1" applyFill="1"/>
    <xf numFmtId="0" fontId="8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/>
    <xf numFmtId="0" fontId="9" fillId="0" borderId="0" xfId="0" applyFont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22" fontId="3" fillId="5" borderId="0" xfId="0" applyNumberFormat="1" applyFont="1" applyFill="1" applyAlignment="1">
      <alignment vertical="top" wrapText="1"/>
    </xf>
    <xf numFmtId="0" fontId="0" fillId="0" borderId="0" xfId="0" applyAlignment="1">
      <alignment wrapText="1"/>
    </xf>
    <xf numFmtId="22" fontId="3" fillId="5" borderId="2" xfId="0" applyNumberFormat="1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2" fontId="0" fillId="0" borderId="1" xfId="0" applyNumberFormat="1" applyBorder="1" applyAlignment="1">
      <alignment vertical="top" wrapText="1"/>
    </xf>
    <xf numFmtId="12" fontId="0" fillId="0" borderId="1" xfId="0" applyNumberFormat="1" applyBorder="1" applyAlignment="1">
      <alignment vertical="top"/>
    </xf>
    <xf numFmtId="1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22" fontId="3" fillId="5" borderId="2" xfId="0" applyNumberFormat="1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49" fontId="14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9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9" fillId="0" borderId="8" xfId="0" applyFont="1" applyBorder="1" applyAlignment="1">
      <alignment horizontal="center" vertical="center" wrapText="1"/>
    </xf>
    <xf numFmtId="0" fontId="20" fillId="0" borderId="4" xfId="0" applyFont="1" applyBorder="1"/>
    <xf numFmtId="0" fontId="20" fillId="0" borderId="5" xfId="0" applyFont="1" applyBorder="1"/>
    <xf numFmtId="0" fontId="22" fillId="0" borderId="5" xfId="0" applyFont="1" applyBorder="1" applyAlignment="1">
      <alignment horizontal="center" vertical="center"/>
    </xf>
    <xf numFmtId="8" fontId="22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16" fontId="0" fillId="0" borderId="0" xfId="0" applyNumberFormat="1"/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2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4" borderId="0" xfId="0" applyFill="1" applyAlignment="1">
      <alignment horizontal="center"/>
    </xf>
    <xf numFmtId="2" fontId="0" fillId="0" borderId="0" xfId="0" applyNumberFormat="1" applyAlignment="1">
      <alignment horizontal="left" vertical="top" wrapText="1"/>
    </xf>
    <xf numFmtId="43" fontId="0" fillId="0" borderId="0" xfId="1" applyFont="1" applyAlignment="1">
      <alignment horizontal="left" vertical="top" wrapText="1"/>
    </xf>
    <xf numFmtId="0" fontId="18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8" fillId="8" borderId="0" xfId="0" applyFont="1" applyFill="1"/>
    <xf numFmtId="0" fontId="8" fillId="8" borderId="0" xfId="0" applyFont="1" applyFill="1" applyAlignment="1">
      <alignment horizontal="center" wrapText="1"/>
    </xf>
    <xf numFmtId="0" fontId="2" fillId="8" borderId="3" xfId="0" applyFont="1" applyFill="1" applyBorder="1" applyAlignment="1">
      <alignment horizontal="center" wrapText="1"/>
    </xf>
    <xf numFmtId="0" fontId="8" fillId="8" borderId="0" xfId="0" applyFont="1" applyFill="1" applyAlignment="1">
      <alignment horizontal="center" vertical="top"/>
    </xf>
    <xf numFmtId="0" fontId="8" fillId="8" borderId="0" xfId="0" applyFont="1" applyFill="1" applyAlignment="1">
      <alignment horizontal="center"/>
    </xf>
    <xf numFmtId="0" fontId="11" fillId="2" borderId="0" xfId="0" applyFont="1" applyFill="1" applyAlignment="1">
      <alignment horizontal="left" vertical="top" wrapText="1"/>
    </xf>
    <xf numFmtId="0" fontId="8" fillId="9" borderId="0" xfId="0" applyFont="1" applyFill="1" applyAlignment="1">
      <alignment horizontal="left"/>
    </xf>
    <xf numFmtId="0" fontId="8" fillId="9" borderId="0" xfId="0" applyFont="1" applyFill="1"/>
    <xf numFmtId="0" fontId="18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46691</xdr:colOff>
      <xdr:row>22</xdr:row>
      <xdr:rowOff>65368</xdr:rowOff>
    </xdr:from>
    <xdr:to>
      <xdr:col>8</xdr:col>
      <xdr:colOff>1045882</xdr:colOff>
      <xdr:row>24</xdr:row>
      <xdr:rowOff>155637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25220" y="11719486"/>
          <a:ext cx="4902574" cy="44512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Butt and Picnic Systems are Indentical compnents as of October 2019.   No change is forseen.  parts</a:t>
          </a:r>
          <a:r>
            <a:rPr lang="en-US" sz="1100" b="1" baseline="0"/>
            <a:t> bin is for both systems.</a:t>
          </a:r>
          <a:endParaRPr lang="en-US" sz="1100" b="1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6" dT="2023-05-09T17:32:11.64" personId="{00000000-0000-0000-0000-000000000000}" id="{EC3F9679-99A6-482E-8EA2-AEBEC7FE4CE4}">
    <text>This number is correct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2" dT="2023-05-09T17:32:11.64" personId="{00000000-0000-0000-0000-000000000000}" id="{40F5E4AC-6CD7-40FB-A1F2-BA4A70F42A9C}">
    <text>This number is correct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0" dT="2022-08-27T20:42:34.95" personId="{00000000-0000-0000-0000-000000000000}" id="{1A8E3281-66C6-4316-BC94-4A0F94FE4E8F}">
    <text>Installed new Timing Pulleys and 55MM wide belt August 30-22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3"/>
  <sheetViews>
    <sheetView tabSelected="1" zoomScale="102" zoomScaleNormal="85" workbookViewId="0">
      <pane xSplit="1" ySplit="1" topLeftCell="B29" activePane="bottomRight" state="frozen"/>
      <selection pane="topRight" activeCell="B1" sqref="B1"/>
      <selection pane="bottomLeft" activeCell="A2" sqref="A2"/>
      <selection pane="bottomRight" activeCell="A36" sqref="A36:XFD36"/>
    </sheetView>
  </sheetViews>
  <sheetFormatPr defaultRowHeight="18.5" x14ac:dyDescent="0.45"/>
  <cols>
    <col min="4" max="4" width="8.7265625" customWidth="1"/>
    <col min="5" max="5" width="26.81640625" style="13" customWidth="1"/>
    <col min="6" max="6" width="34.54296875" style="1" customWidth="1"/>
    <col min="7" max="7" width="34.54296875" style="60" customWidth="1"/>
    <col min="8" max="8" width="21.26953125" style="60" customWidth="1"/>
    <col min="9" max="9" width="26.81640625" style="60" customWidth="1"/>
    <col min="10" max="10" width="28.1796875" style="1" customWidth="1"/>
    <col min="11" max="11" width="14.81640625" style="1" customWidth="1"/>
    <col min="12" max="12" width="15" style="1" customWidth="1"/>
    <col min="13" max="13" width="15" style="1" hidden="1" customWidth="1"/>
    <col min="14" max="17" width="32.54296875" style="5" customWidth="1"/>
    <col min="18" max="18" width="33.1796875" style="10" customWidth="1"/>
    <col min="19" max="19" width="15.7265625" customWidth="1"/>
  </cols>
  <sheetData>
    <row r="1" spans="5:19" s="4" customFormat="1" ht="14.5" x14ac:dyDescent="0.35">
      <c r="E1" s="63" t="s">
        <v>0</v>
      </c>
      <c r="F1" s="64" t="s">
        <v>1</v>
      </c>
      <c r="G1" s="65" t="s">
        <v>2</v>
      </c>
      <c r="H1" s="65" t="s">
        <v>3</v>
      </c>
      <c r="I1" s="65" t="s">
        <v>4</v>
      </c>
      <c r="J1" s="22" t="s">
        <v>5</v>
      </c>
      <c r="K1" s="22" t="s">
        <v>6</v>
      </c>
      <c r="L1" s="22" t="s">
        <v>7</v>
      </c>
      <c r="M1" s="22" t="s">
        <v>8</v>
      </c>
      <c r="N1" s="23" t="s">
        <v>8</v>
      </c>
      <c r="O1" s="23" t="s">
        <v>9</v>
      </c>
      <c r="P1" s="23" t="s">
        <v>10</v>
      </c>
      <c r="Q1" s="23" t="s">
        <v>10</v>
      </c>
      <c r="R1" s="24" t="s">
        <v>11</v>
      </c>
      <c r="S1" s="25" t="s">
        <v>5</v>
      </c>
    </row>
    <row r="2" spans="5:19" ht="29" x14ac:dyDescent="0.35">
      <c r="E2" s="32" t="s">
        <v>12</v>
      </c>
      <c r="F2" s="43" t="s">
        <v>13</v>
      </c>
      <c r="G2" s="53"/>
      <c r="H2" s="53" t="s">
        <v>14</v>
      </c>
      <c r="I2" s="37" t="s">
        <v>15</v>
      </c>
      <c r="J2" s="62"/>
      <c r="K2" s="32"/>
      <c r="L2" s="32" t="s">
        <v>16</v>
      </c>
      <c r="M2" s="32" t="s">
        <v>622</v>
      </c>
      <c r="N2" s="36"/>
      <c r="O2" s="36"/>
      <c r="P2" s="36"/>
      <c r="Q2" s="36"/>
    </row>
    <row r="3" spans="5:19" ht="24.75" customHeight="1" x14ac:dyDescent="0.35">
      <c r="E3" s="32" t="s">
        <v>17</v>
      </c>
      <c r="F3" s="43" t="s">
        <v>18</v>
      </c>
      <c r="G3" s="53" t="s">
        <v>19</v>
      </c>
      <c r="H3" s="53" t="s">
        <v>20</v>
      </c>
      <c r="I3" s="37" t="s">
        <v>21</v>
      </c>
      <c r="J3" s="62" t="s">
        <v>22</v>
      </c>
      <c r="K3" s="37" t="s">
        <v>23</v>
      </c>
      <c r="L3" s="32" t="s">
        <v>24</v>
      </c>
      <c r="M3" s="32" t="s">
        <v>623</v>
      </c>
      <c r="N3" s="36" t="s">
        <v>25</v>
      </c>
      <c r="O3" s="36" t="s">
        <v>26</v>
      </c>
      <c r="P3" s="36" t="s">
        <v>27</v>
      </c>
      <c r="Q3" s="36">
        <v>44519</v>
      </c>
    </row>
    <row r="4" spans="5:19" ht="43.5" x14ac:dyDescent="0.35">
      <c r="E4" s="32" t="s">
        <v>28</v>
      </c>
      <c r="F4" s="32" t="s">
        <v>29</v>
      </c>
      <c r="G4" s="37"/>
      <c r="H4" s="37" t="s">
        <v>30</v>
      </c>
      <c r="I4" s="37" t="s">
        <v>31</v>
      </c>
      <c r="J4" s="32" t="s">
        <v>32</v>
      </c>
      <c r="K4" s="32"/>
      <c r="L4" s="32" t="s">
        <v>33</v>
      </c>
      <c r="M4" s="32" t="s">
        <v>624</v>
      </c>
      <c r="N4" s="36"/>
      <c r="O4" s="36"/>
      <c r="P4" s="36" t="s">
        <v>34</v>
      </c>
      <c r="Q4" s="36"/>
    </row>
    <row r="5" spans="5:19" ht="21" x14ac:dyDescent="0.35">
      <c r="E5" s="32" t="s">
        <v>35</v>
      </c>
      <c r="F5" s="43" t="s">
        <v>36</v>
      </c>
      <c r="G5" s="53"/>
      <c r="H5" s="53" t="s">
        <v>37</v>
      </c>
      <c r="I5" s="37" t="s">
        <v>38</v>
      </c>
      <c r="J5" s="32"/>
      <c r="K5" s="32"/>
      <c r="L5" s="32" t="s">
        <v>39</v>
      </c>
      <c r="M5" s="32" t="s">
        <v>625</v>
      </c>
      <c r="N5" s="36" t="s">
        <v>40</v>
      </c>
      <c r="O5" s="36"/>
      <c r="P5" s="36" t="s">
        <v>34</v>
      </c>
      <c r="Q5" s="36"/>
      <c r="R5" s="34" t="s">
        <v>41</v>
      </c>
    </row>
    <row r="6" spans="5:19" ht="29" x14ac:dyDescent="0.35">
      <c r="E6" s="32" t="s">
        <v>42</v>
      </c>
      <c r="F6" s="43" t="s">
        <v>43</v>
      </c>
      <c r="G6" s="53"/>
      <c r="H6" s="53" t="s">
        <v>44</v>
      </c>
      <c r="I6" s="37"/>
      <c r="J6" s="32"/>
      <c r="K6" s="32"/>
      <c r="L6" s="32"/>
      <c r="M6" s="32"/>
      <c r="N6" s="36"/>
      <c r="O6" s="36"/>
      <c r="P6" s="36" t="s">
        <v>45</v>
      </c>
      <c r="Q6" s="36"/>
    </row>
    <row r="7" spans="5:19" ht="14.5" x14ac:dyDescent="0.35">
      <c r="E7" s="32" t="s">
        <v>46</v>
      </c>
      <c r="F7" s="43" t="s">
        <v>47</v>
      </c>
      <c r="G7" s="53" t="s">
        <v>382</v>
      </c>
      <c r="H7" s="53"/>
      <c r="I7" s="37"/>
      <c r="J7" s="32"/>
      <c r="K7" s="32"/>
      <c r="L7" s="32"/>
      <c r="M7" s="32"/>
      <c r="N7" s="36"/>
      <c r="O7" s="36"/>
      <c r="P7" s="36" t="s">
        <v>48</v>
      </c>
      <c r="Q7" s="36"/>
    </row>
    <row r="8" spans="5:19" ht="14.5" x14ac:dyDescent="0.35">
      <c r="E8" s="32" t="s">
        <v>49</v>
      </c>
      <c r="F8" s="43" t="s">
        <v>50</v>
      </c>
      <c r="G8" s="53"/>
      <c r="H8" s="53" t="s">
        <v>51</v>
      </c>
      <c r="I8" s="37" t="s">
        <v>52</v>
      </c>
      <c r="J8" s="32" t="s">
        <v>53</v>
      </c>
      <c r="K8" s="32"/>
      <c r="L8" s="32" t="s">
        <v>54</v>
      </c>
      <c r="M8" s="32"/>
      <c r="N8" s="36"/>
      <c r="O8" s="36"/>
      <c r="P8" s="36" t="s">
        <v>55</v>
      </c>
      <c r="Q8" s="36"/>
    </row>
    <row r="9" spans="5:19" ht="21" x14ac:dyDescent="0.35">
      <c r="E9" s="32" t="s">
        <v>56</v>
      </c>
      <c r="F9" s="32" t="s">
        <v>57</v>
      </c>
      <c r="G9" s="37">
        <v>20</v>
      </c>
      <c r="H9" s="37" t="s">
        <v>58</v>
      </c>
      <c r="I9" s="37" t="s">
        <v>59</v>
      </c>
      <c r="J9" s="32" t="s">
        <v>60</v>
      </c>
      <c r="K9" s="32"/>
      <c r="L9" s="32" t="s">
        <v>61</v>
      </c>
      <c r="M9" s="48" t="s">
        <v>62</v>
      </c>
      <c r="N9" s="36" t="s">
        <v>63</v>
      </c>
      <c r="O9" s="36"/>
      <c r="P9" s="36" t="s">
        <v>64</v>
      </c>
      <c r="Q9" s="36"/>
    </row>
    <row r="10" spans="5:19" ht="14.5" x14ac:dyDescent="0.35">
      <c r="E10" s="32" t="s">
        <v>65</v>
      </c>
      <c r="F10" s="43" t="s">
        <v>66</v>
      </c>
      <c r="G10" s="53"/>
      <c r="H10" s="53" t="s">
        <v>67</v>
      </c>
      <c r="I10" s="37"/>
      <c r="J10" s="32"/>
      <c r="K10" s="32"/>
      <c r="L10" s="32"/>
      <c r="M10" s="32"/>
      <c r="N10" s="36"/>
      <c r="O10" s="36"/>
      <c r="P10" s="36"/>
      <c r="Q10" s="36"/>
    </row>
    <row r="11" spans="5:19" ht="47.15" customHeight="1" x14ac:dyDescent="0.35">
      <c r="E11" s="32" t="s">
        <v>68</v>
      </c>
      <c r="F11" s="43" t="s">
        <v>69</v>
      </c>
      <c r="G11" s="53" t="s">
        <v>381</v>
      </c>
      <c r="H11" s="53" t="s">
        <v>70</v>
      </c>
      <c r="I11" s="37" t="s">
        <v>71</v>
      </c>
      <c r="J11" s="32" t="s">
        <v>72</v>
      </c>
      <c r="K11" s="32"/>
      <c r="L11" s="32">
        <v>0</v>
      </c>
      <c r="M11" s="32"/>
      <c r="N11" s="36"/>
      <c r="O11" s="36"/>
      <c r="P11" s="36" t="s">
        <v>73</v>
      </c>
      <c r="Q11" s="36" t="s">
        <v>74</v>
      </c>
    </row>
    <row r="12" spans="5:19" ht="29" x14ac:dyDescent="0.35">
      <c r="E12" s="32" t="s">
        <v>75</v>
      </c>
      <c r="F12" s="13" t="s">
        <v>76</v>
      </c>
      <c r="I12" s="60" t="s">
        <v>77</v>
      </c>
      <c r="J12" s="13" t="s">
        <v>78</v>
      </c>
      <c r="K12" s="13"/>
      <c r="L12" s="13" t="s">
        <v>79</v>
      </c>
      <c r="M12" s="13" t="s">
        <v>626</v>
      </c>
      <c r="N12" s="36"/>
      <c r="O12" s="36" t="s">
        <v>80</v>
      </c>
      <c r="P12" s="36" t="s">
        <v>81</v>
      </c>
      <c r="Q12" s="36" t="s">
        <v>82</v>
      </c>
    </row>
    <row r="13" spans="5:19" ht="21" x14ac:dyDescent="0.35">
      <c r="E13" s="32" t="s">
        <v>83</v>
      </c>
      <c r="F13" s="32" t="s">
        <v>36</v>
      </c>
      <c r="G13" s="37"/>
      <c r="H13" s="37" t="s">
        <v>84</v>
      </c>
      <c r="I13" s="37"/>
      <c r="J13" s="32"/>
      <c r="K13" s="32"/>
      <c r="L13" s="32" t="s">
        <v>85</v>
      </c>
      <c r="M13" s="32" t="s">
        <v>627</v>
      </c>
      <c r="N13" s="36"/>
      <c r="O13" s="36"/>
      <c r="P13" s="36" t="s">
        <v>86</v>
      </c>
      <c r="Q13" s="36"/>
    </row>
    <row r="14" spans="5:19" ht="48" customHeight="1" x14ac:dyDescent="0.35">
      <c r="E14" s="32" t="s">
        <v>87</v>
      </c>
      <c r="F14" s="32" t="s">
        <v>88</v>
      </c>
      <c r="G14" s="37"/>
      <c r="H14" s="37">
        <v>9900</v>
      </c>
      <c r="I14" s="37" t="s">
        <v>89</v>
      </c>
      <c r="J14" s="32" t="s">
        <v>90</v>
      </c>
      <c r="K14" s="32"/>
      <c r="L14" s="32" t="s">
        <v>91</v>
      </c>
      <c r="M14" s="32" t="s">
        <v>628</v>
      </c>
      <c r="N14" s="47"/>
      <c r="O14" s="47"/>
      <c r="P14" s="47" t="s">
        <v>92</v>
      </c>
      <c r="Q14" s="47" t="s">
        <v>93</v>
      </c>
      <c r="R14" s="10" t="s">
        <v>94</v>
      </c>
    </row>
    <row r="15" spans="5:19" ht="48" customHeight="1" x14ac:dyDescent="0.35">
      <c r="E15" s="32" t="s">
        <v>95</v>
      </c>
      <c r="F15" s="32"/>
      <c r="G15" s="37"/>
      <c r="H15" s="37"/>
      <c r="I15" s="37"/>
      <c r="J15" s="32"/>
      <c r="K15" s="32"/>
      <c r="L15" s="32" t="s">
        <v>96</v>
      </c>
      <c r="M15" s="32" t="s">
        <v>628</v>
      </c>
      <c r="N15" s="47"/>
      <c r="O15" s="47"/>
      <c r="P15" s="47" t="s">
        <v>97</v>
      </c>
      <c r="Q15" s="47"/>
    </row>
    <row r="16" spans="5:19" ht="14.5" x14ac:dyDescent="0.35">
      <c r="E16" s="32" t="s">
        <v>98</v>
      </c>
      <c r="F16" s="32" t="s">
        <v>99</v>
      </c>
      <c r="G16" s="37"/>
      <c r="H16" s="37"/>
      <c r="I16" s="37" t="s">
        <v>100</v>
      </c>
      <c r="J16" s="32" t="s">
        <v>101</v>
      </c>
      <c r="K16" s="32"/>
      <c r="L16" s="32" t="s">
        <v>102</v>
      </c>
      <c r="M16" s="32" t="s">
        <v>618</v>
      </c>
      <c r="N16" s="36"/>
      <c r="O16" s="36"/>
      <c r="P16" s="36" t="s">
        <v>103</v>
      </c>
      <c r="Q16" s="36"/>
      <c r="R16" s="10" t="s">
        <v>104</v>
      </c>
    </row>
    <row r="17" spans="5:19" ht="37.5" customHeight="1" x14ac:dyDescent="0.35">
      <c r="E17" s="32" t="s">
        <v>105</v>
      </c>
      <c r="F17" s="32" t="s">
        <v>106</v>
      </c>
      <c r="G17" s="37"/>
      <c r="H17" s="37"/>
      <c r="I17" s="37" t="s">
        <v>107</v>
      </c>
      <c r="J17" s="32" t="s">
        <v>108</v>
      </c>
      <c r="K17" s="32"/>
      <c r="L17" s="32"/>
      <c r="M17" s="32" t="s">
        <v>629</v>
      </c>
      <c r="N17" s="36"/>
      <c r="O17" s="36" t="s">
        <v>80</v>
      </c>
      <c r="P17" s="36" t="s">
        <v>109</v>
      </c>
      <c r="Q17" s="47" t="s">
        <v>110</v>
      </c>
      <c r="R17" s="10" t="s">
        <v>111</v>
      </c>
      <c r="S17" s="1" t="s">
        <v>112</v>
      </c>
    </row>
    <row r="18" spans="5:19" ht="21" x14ac:dyDescent="0.35">
      <c r="E18" s="32" t="s">
        <v>113</v>
      </c>
      <c r="F18" s="32" t="s">
        <v>114</v>
      </c>
      <c r="G18" s="37"/>
      <c r="H18" s="53"/>
      <c r="I18" s="37" t="s">
        <v>115</v>
      </c>
      <c r="J18" s="32" t="s">
        <v>116</v>
      </c>
      <c r="K18" s="32"/>
      <c r="L18" s="32"/>
      <c r="M18" s="32"/>
      <c r="N18" s="47"/>
      <c r="O18" s="47" t="s">
        <v>117</v>
      </c>
      <c r="P18" s="47" t="s">
        <v>118</v>
      </c>
      <c r="Q18" s="47"/>
      <c r="R18" s="47" t="s">
        <v>119</v>
      </c>
      <c r="S18" s="47"/>
    </row>
    <row r="19" spans="5:19" ht="24" customHeight="1" x14ac:dyDescent="0.35">
      <c r="E19" s="38" t="s">
        <v>120</v>
      </c>
      <c r="F19" s="50" t="s">
        <v>121</v>
      </c>
      <c r="H19" s="60" t="s">
        <v>122</v>
      </c>
      <c r="I19" s="60" t="s">
        <v>123</v>
      </c>
      <c r="J19" s="50" t="s">
        <v>124</v>
      </c>
      <c r="K19" s="50"/>
      <c r="L19" s="52">
        <v>0</v>
      </c>
      <c r="M19" s="50" t="s">
        <v>125</v>
      </c>
      <c r="N19" s="8"/>
      <c r="O19" s="8" t="s">
        <v>80</v>
      </c>
      <c r="P19" s="8" t="s">
        <v>126</v>
      </c>
      <c r="Q19" s="8"/>
    </row>
    <row r="20" spans="5:19" ht="29" x14ac:dyDescent="0.35">
      <c r="E20" s="38" t="s">
        <v>127</v>
      </c>
      <c r="F20" s="50" t="s">
        <v>128</v>
      </c>
      <c r="H20" s="60" t="s">
        <v>129</v>
      </c>
      <c r="I20" s="60" t="s">
        <v>130</v>
      </c>
      <c r="J20" s="50" t="s">
        <v>131</v>
      </c>
      <c r="K20" s="50"/>
      <c r="L20" s="52" t="s">
        <v>132</v>
      </c>
      <c r="M20" s="50" t="s">
        <v>630</v>
      </c>
      <c r="N20" s="8"/>
      <c r="O20" s="8" t="s">
        <v>80</v>
      </c>
      <c r="P20" s="8" t="s">
        <v>133</v>
      </c>
      <c r="Q20" s="8"/>
    </row>
    <row r="21" spans="5:19" ht="44.15" customHeight="1" x14ac:dyDescent="0.35">
      <c r="E21" s="38" t="s">
        <v>134</v>
      </c>
      <c r="F21" s="50" t="s">
        <v>135</v>
      </c>
      <c r="I21" s="60" t="s">
        <v>136</v>
      </c>
      <c r="J21" s="50" t="s">
        <v>137</v>
      </c>
      <c r="K21" s="50"/>
      <c r="L21" s="52" t="s">
        <v>79</v>
      </c>
      <c r="M21" s="50" t="s">
        <v>630</v>
      </c>
      <c r="N21" s="8"/>
      <c r="O21" s="8" t="s">
        <v>138</v>
      </c>
      <c r="P21" s="8" t="s">
        <v>139</v>
      </c>
      <c r="Q21" s="8"/>
    </row>
    <row r="22" spans="5:19" ht="24" customHeight="1" x14ac:dyDescent="0.35">
      <c r="E22" s="38" t="s">
        <v>140</v>
      </c>
      <c r="F22" s="50" t="s">
        <v>141</v>
      </c>
      <c r="I22" s="60" t="s">
        <v>130</v>
      </c>
      <c r="J22" s="50" t="s">
        <v>142</v>
      </c>
      <c r="K22" s="50"/>
      <c r="L22" s="52" t="s">
        <v>132</v>
      </c>
      <c r="M22" s="50" t="s">
        <v>630</v>
      </c>
      <c r="N22" s="8"/>
      <c r="O22" s="8" t="s">
        <v>80</v>
      </c>
      <c r="P22" s="8"/>
      <c r="Q22" s="8"/>
    </row>
    <row r="23" spans="5:19" ht="14.25" customHeight="1" x14ac:dyDescent="0.35">
      <c r="E23" s="38" t="s">
        <v>143</v>
      </c>
      <c r="F23" s="50"/>
      <c r="J23" s="50"/>
      <c r="K23" s="50"/>
      <c r="L23" s="50"/>
      <c r="M23" s="50"/>
      <c r="N23" s="49"/>
      <c r="O23" s="49"/>
      <c r="P23" s="49"/>
      <c r="Q23" s="49"/>
    </row>
    <row r="24" spans="5:19" ht="13.5" customHeight="1" x14ac:dyDescent="0.35">
      <c r="E24" s="38" t="s">
        <v>144</v>
      </c>
      <c r="F24" s="50"/>
      <c r="J24" s="50"/>
      <c r="K24" s="50"/>
      <c r="L24" s="50"/>
      <c r="M24" s="50"/>
      <c r="N24" s="8"/>
      <c r="O24" s="8"/>
      <c r="P24" s="8"/>
      <c r="Q24" s="8"/>
    </row>
    <row r="25" spans="5:19" ht="14.5" x14ac:dyDescent="0.35">
      <c r="E25" s="38" t="s">
        <v>145</v>
      </c>
      <c r="F25" s="50"/>
      <c r="J25" s="50"/>
      <c r="K25" s="50"/>
      <c r="L25" s="50"/>
      <c r="M25" s="50"/>
      <c r="N25" s="8"/>
      <c r="O25" s="8"/>
      <c r="P25" s="8"/>
      <c r="Q25" s="8"/>
    </row>
    <row r="26" spans="5:19" ht="14.5" x14ac:dyDescent="0.35">
      <c r="E26" s="38" t="s">
        <v>146</v>
      </c>
      <c r="F26" s="50"/>
      <c r="H26" s="60" t="s">
        <v>147</v>
      </c>
      <c r="J26" s="50"/>
      <c r="K26" s="50"/>
      <c r="L26" s="50"/>
      <c r="M26" s="50"/>
      <c r="N26" s="8"/>
      <c r="O26" s="8"/>
      <c r="P26" s="8"/>
      <c r="Q26" s="8"/>
    </row>
    <row r="27" spans="5:19" ht="14.5" x14ac:dyDescent="0.35">
      <c r="E27" s="38"/>
      <c r="F27" s="50"/>
      <c r="J27" s="50"/>
      <c r="K27" s="50"/>
      <c r="L27" s="50"/>
      <c r="M27" s="50"/>
      <c r="N27" s="36"/>
      <c r="O27" s="36"/>
      <c r="P27" s="36"/>
      <c r="Q27" s="36"/>
    </row>
    <row r="28" spans="5:19" ht="43.5" x14ac:dyDescent="0.35">
      <c r="E28" s="32" t="s">
        <v>148</v>
      </c>
      <c r="F28" s="43" t="s">
        <v>149</v>
      </c>
      <c r="G28" s="53"/>
      <c r="H28" s="53"/>
      <c r="I28" s="37"/>
      <c r="J28" s="32"/>
      <c r="K28" s="32"/>
      <c r="L28" s="32" t="s">
        <v>150</v>
      </c>
      <c r="M28" s="51" t="s">
        <v>631</v>
      </c>
      <c r="N28" s="36"/>
      <c r="O28" s="36"/>
      <c r="P28" s="36" t="s">
        <v>151</v>
      </c>
      <c r="Q28" s="36"/>
    </row>
    <row r="29" spans="5:19" ht="43.5" x14ac:dyDescent="0.35">
      <c r="E29" s="32" t="s">
        <v>152</v>
      </c>
      <c r="F29" s="43" t="s">
        <v>153</v>
      </c>
      <c r="G29" s="53">
        <v>12</v>
      </c>
      <c r="H29" s="53"/>
      <c r="I29" s="37" t="s">
        <v>154</v>
      </c>
      <c r="J29" s="32"/>
      <c r="K29" s="32"/>
      <c r="L29" s="51">
        <v>0</v>
      </c>
      <c r="M29" s="51" t="s">
        <v>630</v>
      </c>
      <c r="N29" s="36" t="s">
        <v>155</v>
      </c>
      <c r="O29" s="36" t="s">
        <v>156</v>
      </c>
      <c r="P29" s="36" t="s">
        <v>157</v>
      </c>
      <c r="Q29" s="36" t="s">
        <v>158</v>
      </c>
    </row>
    <row r="30" spans="5:19" ht="28.5" customHeight="1" x14ac:dyDescent="0.35">
      <c r="E30" s="13" t="s">
        <v>159</v>
      </c>
      <c r="F30" s="13" t="s">
        <v>160</v>
      </c>
      <c r="H30" s="60" t="s">
        <v>161</v>
      </c>
      <c r="I30" s="60" t="s">
        <v>162</v>
      </c>
      <c r="J30" s="13" t="s">
        <v>163</v>
      </c>
      <c r="K30" s="13"/>
      <c r="L30" s="32" t="s">
        <v>150</v>
      </c>
      <c r="M30" s="51" t="s">
        <v>632</v>
      </c>
      <c r="N30" s="14"/>
      <c r="O30" s="14"/>
      <c r="P30" s="14" t="s">
        <v>164</v>
      </c>
      <c r="Q30" s="14"/>
      <c r="R30" s="13" t="s">
        <v>165</v>
      </c>
      <c r="S30" s="10"/>
    </row>
    <row r="31" spans="5:19" ht="29" x14ac:dyDescent="0.35">
      <c r="E31" s="32" t="s">
        <v>166</v>
      </c>
      <c r="F31" s="13" t="s">
        <v>167</v>
      </c>
      <c r="H31" s="60" t="s">
        <v>168</v>
      </c>
      <c r="I31" s="37"/>
      <c r="J31" s="32"/>
      <c r="K31" s="32"/>
      <c r="L31" s="32"/>
      <c r="M31" s="32"/>
      <c r="N31" s="36"/>
      <c r="O31" s="36"/>
      <c r="P31" s="36"/>
      <c r="Q31" s="36"/>
    </row>
    <row r="32" spans="5:19" ht="14.5" x14ac:dyDescent="0.35">
      <c r="E32" s="32" t="s">
        <v>169</v>
      </c>
      <c r="F32" s="43" t="s">
        <v>170</v>
      </c>
      <c r="G32" s="53"/>
      <c r="H32" s="53"/>
      <c r="I32" s="37"/>
      <c r="J32" s="32"/>
      <c r="K32" s="32"/>
      <c r="L32" s="32" t="s">
        <v>171</v>
      </c>
      <c r="M32" s="32" t="s">
        <v>633</v>
      </c>
      <c r="N32" s="36"/>
      <c r="O32" s="36"/>
      <c r="P32" s="36"/>
      <c r="Q32" s="36"/>
    </row>
    <row r="33" spans="1:35" ht="29" x14ac:dyDescent="0.35">
      <c r="E33" s="32" t="s">
        <v>172</v>
      </c>
      <c r="F33" s="43" t="s">
        <v>173</v>
      </c>
      <c r="G33" s="53"/>
      <c r="H33" s="53"/>
      <c r="I33" s="37"/>
      <c r="J33" s="32"/>
      <c r="K33" s="32"/>
      <c r="L33" s="32" t="s">
        <v>171</v>
      </c>
      <c r="M33" s="32" t="s">
        <v>633</v>
      </c>
      <c r="N33" s="36"/>
      <c r="O33" s="36"/>
      <c r="P33" s="36"/>
      <c r="Q33" s="36"/>
    </row>
    <row r="34" spans="1:35" ht="29" x14ac:dyDescent="0.35">
      <c r="E34" s="32" t="s">
        <v>174</v>
      </c>
      <c r="F34" s="32" t="s">
        <v>175</v>
      </c>
      <c r="G34" s="37"/>
      <c r="H34" s="37" t="s">
        <v>176</v>
      </c>
      <c r="I34" s="37" t="s">
        <v>177</v>
      </c>
      <c r="J34" s="32" t="s">
        <v>178</v>
      </c>
      <c r="K34" s="32"/>
      <c r="L34" s="32"/>
      <c r="M34" s="32"/>
      <c r="N34" s="36"/>
      <c r="O34" s="36" t="s">
        <v>80</v>
      </c>
      <c r="P34" s="36" t="s">
        <v>179</v>
      </c>
      <c r="Q34" s="36"/>
    </row>
    <row r="35" spans="1:35" ht="14.5" x14ac:dyDescent="0.35">
      <c r="E35" s="32"/>
      <c r="F35" s="43"/>
      <c r="G35" s="53"/>
      <c r="H35" s="53"/>
      <c r="I35" s="37"/>
      <c r="J35" s="32"/>
      <c r="K35" s="32"/>
      <c r="L35" s="32"/>
      <c r="M35" s="32"/>
      <c r="N35" s="36"/>
      <c r="O35" s="36"/>
      <c r="P35" s="36"/>
      <c r="Q35" s="36"/>
    </row>
    <row r="36" spans="1:35" s="10" customFormat="1" ht="32.5" customHeight="1" x14ac:dyDescent="0.35">
      <c r="A36" s="10" t="s">
        <v>556</v>
      </c>
      <c r="B36" s="10" t="s">
        <v>557</v>
      </c>
      <c r="C36" s="10" t="s">
        <v>552</v>
      </c>
      <c r="E36" s="10" t="s">
        <v>552</v>
      </c>
      <c r="F36" s="94"/>
      <c r="G36" s="94"/>
      <c r="H36" s="94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 t="s">
        <v>228</v>
      </c>
      <c r="U36" s="32"/>
      <c r="V36" s="32"/>
      <c r="W36" s="32" t="s">
        <v>229</v>
      </c>
      <c r="X36" s="32" t="s">
        <v>230</v>
      </c>
      <c r="Y36" s="32" t="s">
        <v>226</v>
      </c>
      <c r="Z36" s="32" t="s">
        <v>171</v>
      </c>
      <c r="AA36" s="32" t="s">
        <v>231</v>
      </c>
      <c r="AB36" s="32"/>
      <c r="AC36" s="14" t="s">
        <v>232</v>
      </c>
      <c r="AD36" s="14"/>
      <c r="AE36" s="14" t="s">
        <v>233</v>
      </c>
      <c r="AF36" s="14"/>
      <c r="AG36" s="19"/>
      <c r="AH36" s="19"/>
      <c r="AI36" s="32"/>
    </row>
    <row r="37" spans="1:35" ht="14.5" x14ac:dyDescent="0.35">
      <c r="E37" s="32"/>
      <c r="F37" s="43"/>
      <c r="G37" s="53"/>
      <c r="H37" s="53"/>
      <c r="I37" s="37"/>
      <c r="J37" s="32"/>
      <c r="K37" s="32"/>
      <c r="L37" s="32"/>
      <c r="M37" s="32"/>
      <c r="N37" s="36"/>
      <c r="O37" s="36"/>
      <c r="P37" s="36"/>
      <c r="Q37" s="36"/>
    </row>
    <row r="38" spans="1:35" ht="14.5" x14ac:dyDescent="0.35">
      <c r="E38" s="32"/>
      <c r="F38" s="43"/>
      <c r="G38" s="53"/>
      <c r="H38" s="53"/>
      <c r="I38" s="37"/>
      <c r="J38" s="32"/>
      <c r="K38" s="32"/>
      <c r="L38" s="32"/>
      <c r="M38" s="32"/>
      <c r="N38" s="36"/>
      <c r="O38" s="36"/>
      <c r="P38" s="36"/>
      <c r="Q38" s="36"/>
    </row>
    <row r="39" spans="1:35" ht="14.5" x14ac:dyDescent="0.35">
      <c r="E39" s="32"/>
      <c r="F39" s="43"/>
      <c r="G39" s="53"/>
      <c r="H39" s="53"/>
      <c r="I39" s="37"/>
      <c r="J39" s="32"/>
      <c r="K39" s="32"/>
      <c r="L39" s="32"/>
      <c r="M39" s="32"/>
      <c r="N39" s="36"/>
      <c r="O39" s="36"/>
      <c r="P39" s="36"/>
      <c r="Q39" s="36"/>
    </row>
    <row r="40" spans="1:35" ht="14.5" x14ac:dyDescent="0.35">
      <c r="E40" s="32"/>
      <c r="F40" s="43"/>
      <c r="G40" s="53"/>
      <c r="H40" s="53"/>
      <c r="I40" s="37"/>
      <c r="J40" s="32"/>
      <c r="K40" s="32"/>
      <c r="L40" s="32"/>
      <c r="M40" s="32"/>
      <c r="N40" s="36"/>
      <c r="O40" s="36"/>
      <c r="P40" s="36"/>
      <c r="Q40" s="36"/>
    </row>
    <row r="41" spans="1:35" ht="14.5" x14ac:dyDescent="0.35">
      <c r="E41" s="32"/>
      <c r="F41" s="43"/>
      <c r="G41" s="53"/>
      <c r="H41" s="53"/>
      <c r="I41" s="37"/>
      <c r="J41" s="32"/>
      <c r="K41" s="32"/>
      <c r="L41" s="32"/>
      <c r="M41" s="32"/>
      <c r="N41" s="36"/>
      <c r="O41" s="36"/>
      <c r="P41" s="36"/>
      <c r="Q41" s="36"/>
    </row>
    <row r="42" spans="1:35" ht="14.15" customHeight="1" x14ac:dyDescent="0.45"/>
    <row r="43" spans="1:35" ht="16.5" customHeight="1" x14ac:dyDescent="0.45">
      <c r="E43" s="29" t="s">
        <v>180</v>
      </c>
      <c r="F43" s="3"/>
      <c r="G43" s="61"/>
      <c r="H43" s="61"/>
      <c r="I43" s="61"/>
      <c r="J43" s="3"/>
      <c r="K43" s="3"/>
      <c r="L43" s="3"/>
      <c r="M43" s="3"/>
      <c r="N43" s="21"/>
      <c r="O43" s="21"/>
      <c r="P43" s="21"/>
      <c r="Q43" s="21"/>
      <c r="R43" s="9"/>
      <c r="S43" s="2"/>
    </row>
  </sheetData>
  <phoneticPr fontId="10" type="noConversion"/>
  <printOptions gridLines="1"/>
  <pageMargins left="0.31496062992125984" right="0.31496062992125984" top="0.74803149606299213" bottom="0.74803149606299213" header="0.31496062992125984" footer="0.31496062992125984"/>
  <pageSetup fitToHeight="0" orientation="landscape" r:id="rId1"/>
  <headerFooter>
    <oddHeader>&amp;L&amp;D&amp;C&amp;F</oddHeader>
    <oddFooter>&amp;R&amp;"-,Bold"Mike McPhee 604 209 0987</oddFooter>
  </headerFooter>
  <ignoredErrors>
    <ignoredError sqref="R18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9072-1B00-4031-B96E-68312E1F75AE}">
  <sheetPr>
    <pageSetUpPr fitToPage="1"/>
  </sheetPr>
  <dimension ref="A1:X19"/>
  <sheetViews>
    <sheetView zoomScale="102" zoomScaleNormal="85" workbookViewId="0">
      <pane xSplit="1" ySplit="1" topLeftCell="P3" activePane="bottomRight" state="frozen"/>
      <selection pane="topRight" activeCell="B1" sqref="B1"/>
      <selection pane="bottomLeft" activeCell="A2" sqref="A2"/>
      <selection pane="bottomRight" activeCell="R14" sqref="R14"/>
    </sheetView>
  </sheetViews>
  <sheetFormatPr defaultRowHeight="18.5" x14ac:dyDescent="0.45"/>
  <cols>
    <col min="1" max="9" width="26.81640625" style="13" customWidth="1"/>
    <col min="10" max="10" width="34.54296875" style="1" customWidth="1"/>
    <col min="11" max="11" width="12.81640625" style="1" customWidth="1"/>
    <col min="12" max="12" width="23.7265625" style="1" customWidth="1"/>
    <col min="13" max="13" width="8.1796875" style="1" customWidth="1"/>
    <col min="14" max="14" width="12.54296875" style="1" customWidth="1"/>
    <col min="15" max="15" width="23.7265625" style="1" customWidth="1"/>
    <col min="16" max="16" width="21.26953125" style="1" customWidth="1"/>
    <col min="17" max="17" width="26.81640625" style="1" customWidth="1"/>
    <col min="18" max="20" width="15" style="1" customWidth="1"/>
    <col min="21" max="22" width="28.54296875" style="5" customWidth="1"/>
    <col min="23" max="23" width="33.1796875" style="10" customWidth="1"/>
    <col min="24" max="24" width="15.7265625" customWidth="1"/>
  </cols>
  <sheetData>
    <row r="1" spans="1:24" s="4" customFormat="1" ht="35.15" customHeight="1" x14ac:dyDescent="0.35">
      <c r="A1" s="30" t="s">
        <v>0</v>
      </c>
      <c r="B1" s="22" t="s">
        <v>377</v>
      </c>
      <c r="C1" s="22" t="s">
        <v>378</v>
      </c>
      <c r="D1" s="22" t="s">
        <v>529</v>
      </c>
      <c r="E1" s="22" t="s">
        <v>528</v>
      </c>
      <c r="F1" s="22" t="s">
        <v>387</v>
      </c>
      <c r="G1" s="22" t="s">
        <v>379</v>
      </c>
      <c r="H1" s="30"/>
      <c r="I1" s="30"/>
      <c r="J1" s="22" t="s">
        <v>1</v>
      </c>
      <c r="K1" s="22" t="s">
        <v>2</v>
      </c>
      <c r="L1" s="22" t="s">
        <v>181</v>
      </c>
      <c r="M1" s="22" t="s">
        <v>540</v>
      </c>
      <c r="N1" s="22" t="s">
        <v>541</v>
      </c>
      <c r="O1" s="22"/>
      <c r="P1" s="22" t="s">
        <v>3</v>
      </c>
      <c r="Q1" s="22" t="s">
        <v>182</v>
      </c>
      <c r="R1" s="22" t="s">
        <v>5</v>
      </c>
      <c r="S1" s="22" t="s">
        <v>7</v>
      </c>
      <c r="T1" s="22" t="s">
        <v>8</v>
      </c>
      <c r="U1" s="23" t="s">
        <v>10</v>
      </c>
      <c r="V1" s="33" t="s">
        <v>10</v>
      </c>
      <c r="W1" s="24" t="s">
        <v>11</v>
      </c>
      <c r="X1" s="25" t="s">
        <v>5</v>
      </c>
    </row>
    <row r="2" spans="1:24" ht="29" x14ac:dyDescent="0.35">
      <c r="A2" s="10" t="s">
        <v>183</v>
      </c>
      <c r="B2" s="10"/>
      <c r="C2" s="10"/>
      <c r="D2" s="10"/>
      <c r="E2" s="10"/>
      <c r="F2" s="10"/>
      <c r="G2" s="10"/>
      <c r="H2" s="10"/>
      <c r="I2" s="10"/>
      <c r="S2" s="35" t="s">
        <v>184</v>
      </c>
      <c r="U2" s="8"/>
      <c r="V2" s="34"/>
    </row>
    <row r="3" spans="1:24" ht="14.5" x14ac:dyDescent="0.35">
      <c r="A3" s="31" t="s">
        <v>185</v>
      </c>
      <c r="B3" s="31"/>
      <c r="C3" s="31"/>
      <c r="D3" s="31"/>
      <c r="E3" s="31"/>
      <c r="F3" s="31"/>
      <c r="G3" s="31"/>
      <c r="H3" s="31"/>
      <c r="I3" s="3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8"/>
      <c r="V3" s="34"/>
      <c r="W3" s="11"/>
      <c r="X3" s="6"/>
    </row>
    <row r="4" spans="1:24" ht="43.5" x14ac:dyDescent="0.35">
      <c r="A4" s="13" t="s">
        <v>542</v>
      </c>
      <c r="J4" s="13" t="s">
        <v>539</v>
      </c>
      <c r="K4" s="13">
        <v>20.47</v>
      </c>
      <c r="L4" s="13">
        <v>15.09</v>
      </c>
      <c r="M4" s="103">
        <f>(K4/12)*L4</f>
        <v>25.741025</v>
      </c>
      <c r="N4" s="104">
        <f>((758.66*1.2)/1.34)/M4</f>
        <v>26.393549399271123</v>
      </c>
      <c r="O4" s="13"/>
      <c r="P4" s="13" t="s">
        <v>186</v>
      </c>
      <c r="Q4" s="13" t="s">
        <v>187</v>
      </c>
      <c r="R4" s="13" t="s">
        <v>188</v>
      </c>
      <c r="S4" s="13" t="s">
        <v>189</v>
      </c>
      <c r="T4" s="27" t="s">
        <v>619</v>
      </c>
      <c r="U4" s="8" t="s">
        <v>190</v>
      </c>
      <c r="V4" s="8" t="s">
        <v>191</v>
      </c>
    </row>
    <row r="5" spans="1:24" ht="14.5" x14ac:dyDescent="0.35">
      <c r="A5" s="13" t="s">
        <v>544</v>
      </c>
      <c r="J5" s="13" t="s">
        <v>543</v>
      </c>
      <c r="K5" s="13">
        <v>20</v>
      </c>
      <c r="L5" s="13">
        <v>25</v>
      </c>
      <c r="M5" s="103">
        <f>(K5/12)*L5</f>
        <v>41.666666666666671</v>
      </c>
      <c r="N5" s="104">
        <f>((2398.25))/M5</f>
        <v>57.557999999999993</v>
      </c>
      <c r="O5" s="13"/>
      <c r="P5" s="13"/>
      <c r="Q5" s="13"/>
      <c r="R5" s="13"/>
      <c r="S5" s="13"/>
      <c r="T5" s="13"/>
      <c r="U5" s="8"/>
      <c r="V5" s="34"/>
    </row>
    <row r="6" spans="1:24" ht="14.5" x14ac:dyDescent="0.35">
      <c r="A6" s="13" t="s">
        <v>546</v>
      </c>
      <c r="J6" s="13" t="s">
        <v>545</v>
      </c>
      <c r="K6" s="13">
        <v>20</v>
      </c>
      <c r="L6" s="13">
        <v>25</v>
      </c>
      <c r="M6" s="103">
        <f>(K6/12)*L6</f>
        <v>41.666666666666671</v>
      </c>
      <c r="N6" s="104">
        <f>((2537.6))/M6</f>
        <v>60.902399999999993</v>
      </c>
      <c r="O6" s="13"/>
      <c r="P6" s="13"/>
      <c r="Q6" s="13"/>
      <c r="R6" s="13"/>
      <c r="S6" s="13"/>
      <c r="T6" s="13"/>
      <c r="U6" s="8"/>
      <c r="V6" s="34"/>
    </row>
    <row r="7" spans="1:24" ht="21" x14ac:dyDescent="0.35">
      <c r="A7" s="13" t="s">
        <v>192</v>
      </c>
      <c r="J7" s="26" t="s">
        <v>193</v>
      </c>
      <c r="K7" s="26"/>
      <c r="L7" s="26"/>
      <c r="M7" s="26"/>
      <c r="N7" s="26"/>
      <c r="O7" s="26"/>
      <c r="P7" s="13" t="s">
        <v>194</v>
      </c>
      <c r="Q7" s="13" t="s">
        <v>195</v>
      </c>
      <c r="R7" s="13" t="s">
        <v>196</v>
      </c>
      <c r="S7" s="13" t="s">
        <v>197</v>
      </c>
      <c r="T7" s="28" t="s">
        <v>620</v>
      </c>
      <c r="U7" s="8" t="s">
        <v>198</v>
      </c>
      <c r="V7" s="8" t="s">
        <v>199</v>
      </c>
      <c r="W7" s="1" t="s">
        <v>200</v>
      </c>
    </row>
    <row r="8" spans="1:24" ht="33.65" customHeight="1" x14ac:dyDescent="0.35">
      <c r="A8" s="13" t="s">
        <v>201</v>
      </c>
      <c r="J8" s="26" t="s">
        <v>202</v>
      </c>
      <c r="K8" s="26"/>
      <c r="L8" s="26"/>
      <c r="M8" s="26"/>
      <c r="N8" s="26"/>
      <c r="O8" s="26"/>
      <c r="P8" s="13" t="s">
        <v>203</v>
      </c>
      <c r="Q8" s="13" t="s">
        <v>204</v>
      </c>
      <c r="R8" s="13" t="s">
        <v>196</v>
      </c>
      <c r="S8" s="13" t="s">
        <v>205</v>
      </c>
      <c r="T8" s="28" t="s">
        <v>620</v>
      </c>
      <c r="U8" s="8" t="s">
        <v>206</v>
      </c>
      <c r="V8" s="8" t="s">
        <v>207</v>
      </c>
      <c r="W8" s="13" t="s">
        <v>208</v>
      </c>
    </row>
    <row r="9" spans="1:24" ht="33.65" customHeight="1" x14ac:dyDescent="0.35">
      <c r="A9" s="13" t="s">
        <v>209</v>
      </c>
      <c r="J9" s="13" t="s">
        <v>210</v>
      </c>
      <c r="K9" s="13">
        <v>14.5</v>
      </c>
      <c r="L9" s="13">
        <v>22</v>
      </c>
      <c r="M9" s="13"/>
      <c r="N9" s="13"/>
      <c r="O9" s="13"/>
      <c r="P9" s="13"/>
      <c r="Q9" s="13" t="s">
        <v>211</v>
      </c>
      <c r="R9" s="13" t="s">
        <v>196</v>
      </c>
      <c r="S9" s="13" t="s">
        <v>212</v>
      </c>
      <c r="T9" s="13" t="s">
        <v>621</v>
      </c>
      <c r="U9" s="8" t="s">
        <v>213</v>
      </c>
      <c r="V9" s="8" t="s">
        <v>214</v>
      </c>
    </row>
    <row r="10" spans="1:24" ht="29" x14ac:dyDescent="0.35">
      <c r="A10" s="13" t="s">
        <v>215</v>
      </c>
      <c r="J10" s="13" t="s">
        <v>216</v>
      </c>
      <c r="K10" s="13">
        <v>14.5</v>
      </c>
      <c r="L10" s="13">
        <v>60</v>
      </c>
      <c r="M10" s="13"/>
      <c r="N10" s="13"/>
      <c r="O10" s="13"/>
      <c r="P10" s="13"/>
      <c r="Q10" s="13" t="s">
        <v>217</v>
      </c>
      <c r="R10" s="13" t="s">
        <v>196</v>
      </c>
      <c r="S10" s="13" t="s">
        <v>218</v>
      </c>
      <c r="T10" s="13" t="s">
        <v>618</v>
      </c>
      <c r="U10" s="8" t="s">
        <v>219</v>
      </c>
      <c r="V10" s="34"/>
      <c r="W10" s="13" t="s">
        <v>220</v>
      </c>
    </row>
    <row r="11" spans="1:24" ht="14.5" x14ac:dyDescent="0.35">
      <c r="A11" s="13" t="s">
        <v>221</v>
      </c>
      <c r="J11" s="13" t="s">
        <v>216</v>
      </c>
      <c r="K11" s="13">
        <v>14.5</v>
      </c>
      <c r="L11" s="13">
        <v>53</v>
      </c>
      <c r="M11" s="13"/>
      <c r="N11" s="13"/>
      <c r="O11" s="13"/>
      <c r="P11" s="13"/>
      <c r="Q11" s="13" t="s">
        <v>222</v>
      </c>
      <c r="R11" s="13" t="s">
        <v>196</v>
      </c>
      <c r="S11" s="13" t="s">
        <v>218</v>
      </c>
      <c r="T11" s="13" t="s">
        <v>618</v>
      </c>
      <c r="U11" s="8"/>
      <c r="V11" s="34"/>
      <c r="W11" s="10" t="s">
        <v>220</v>
      </c>
    </row>
    <row r="12" spans="1:24" ht="14.5" x14ac:dyDescent="0.35">
      <c r="A12" s="13" t="s">
        <v>223</v>
      </c>
      <c r="J12" s="13" t="s">
        <v>224</v>
      </c>
      <c r="K12" s="13">
        <v>8</v>
      </c>
      <c r="L12" s="13"/>
      <c r="M12" s="13"/>
      <c r="N12" s="13"/>
      <c r="O12" s="13"/>
      <c r="P12" s="13"/>
      <c r="Q12" s="13" t="s">
        <v>225</v>
      </c>
      <c r="R12" s="13" t="s">
        <v>226</v>
      </c>
      <c r="S12" s="13" t="s">
        <v>226</v>
      </c>
      <c r="T12" s="114" t="s">
        <v>620</v>
      </c>
      <c r="U12" s="8"/>
      <c r="V12" s="34"/>
    </row>
    <row r="13" spans="1:24" ht="14.5" x14ac:dyDescent="0.35"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8"/>
      <c r="V13" s="34"/>
    </row>
    <row r="14" spans="1:24" ht="14.5" x14ac:dyDescent="0.35"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8"/>
      <c r="V14" s="34"/>
    </row>
    <row r="15" spans="1:24" ht="14.5" x14ac:dyDescent="0.35"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8"/>
      <c r="V15" s="34"/>
    </row>
    <row r="16" spans="1:24" ht="14.5" x14ac:dyDescent="0.35"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8"/>
      <c r="V16" s="34"/>
    </row>
    <row r="18" spans="1:24" ht="14.15" customHeight="1" x14ac:dyDescent="0.45"/>
    <row r="19" spans="1:24" ht="16.5" customHeight="1" x14ac:dyDescent="0.45">
      <c r="A19" s="29" t="s">
        <v>180</v>
      </c>
      <c r="B19" s="29"/>
      <c r="C19" s="29"/>
      <c r="D19" s="29"/>
      <c r="E19" s="29"/>
      <c r="F19" s="29"/>
      <c r="G19" s="29"/>
      <c r="H19" s="29"/>
      <c r="I19" s="2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1"/>
      <c r="V19" s="21"/>
      <c r="W19" s="9"/>
      <c r="X19" s="2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rowBreaks count="1" manualBreakCount="1">
    <brk id="1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511B-3E2D-494A-AA54-AE859F99FDBC}">
  <sheetPr>
    <pageSetUpPr fitToPage="1"/>
  </sheetPr>
  <dimension ref="A1:AI45"/>
  <sheetViews>
    <sheetView showFormulas="1" zoomScaleNormal="100" workbookViewId="0">
      <pane xSplit="6" ySplit="1" topLeftCell="G2" activePane="bottomRight" state="frozen"/>
      <selection pane="topRight" activeCell="B1" sqref="B1"/>
      <selection pane="bottomLeft" activeCell="A2" sqref="A2"/>
      <selection pane="bottomRight" activeCell="A2" sqref="A2:XFD2"/>
    </sheetView>
  </sheetViews>
  <sheetFormatPr defaultRowHeight="18.5" x14ac:dyDescent="0.45"/>
  <cols>
    <col min="1" max="1" width="14.453125" customWidth="1"/>
    <col min="2" max="2" width="31.453125" customWidth="1"/>
    <col min="3" max="3" width="6" customWidth="1"/>
    <col min="4" max="4" width="8.7265625" customWidth="1"/>
    <col min="5" max="5" width="3.6328125" customWidth="1"/>
    <col min="6" max="6" width="31.453125" style="95" customWidth="1"/>
    <col min="7" max="8" width="23.453125" style="95" customWidth="1"/>
    <col min="9" max="9" width="27.54296875" style="15" customWidth="1"/>
    <col min="10" max="10" width="6.26953125" style="15" customWidth="1"/>
    <col min="11" max="12" width="10.81640625" style="15" customWidth="1"/>
    <col min="13" max="15" width="27.54296875" style="15" customWidth="1"/>
    <col min="16" max="16" width="26.1796875" style="15" customWidth="1"/>
    <col min="17" max="17" width="23.1796875" style="15" customWidth="1"/>
    <col min="18" max="19" width="19.54296875" style="15" customWidth="1"/>
    <col min="20" max="20" width="34.54296875" style="1" customWidth="1"/>
    <col min="21" max="22" width="20.26953125" style="1" customWidth="1"/>
    <col min="23" max="23" width="21.26953125" style="1" customWidth="1"/>
    <col min="24" max="24" width="26.81640625" style="1" customWidth="1"/>
    <col min="25" max="25" width="15.54296875" style="1" customWidth="1"/>
    <col min="26" max="28" width="15" style="1" customWidth="1"/>
    <col min="29" max="32" width="28.54296875" style="5" customWidth="1"/>
    <col min="33" max="33" width="33.1796875" style="10" customWidth="1"/>
    <col min="34" max="34" width="15.7265625" customWidth="1"/>
    <col min="35" max="35" width="19.54296875" style="15" customWidth="1"/>
  </cols>
  <sheetData>
    <row r="1" spans="1:35" s="102" customFormat="1" ht="18" customHeight="1" x14ac:dyDescent="0.35">
      <c r="A1" s="115" t="s">
        <v>547</v>
      </c>
      <c r="B1" s="116" t="s">
        <v>548</v>
      </c>
      <c r="C1" s="116" t="s">
        <v>549</v>
      </c>
      <c r="D1" s="116" t="s">
        <v>550</v>
      </c>
      <c r="E1" s="109" t="s">
        <v>638</v>
      </c>
      <c r="F1" s="110" t="s">
        <v>635</v>
      </c>
      <c r="G1" s="110" t="s">
        <v>613</v>
      </c>
      <c r="H1" s="110" t="s">
        <v>614</v>
      </c>
      <c r="I1" s="110" t="s">
        <v>377</v>
      </c>
      <c r="J1" s="110" t="s">
        <v>609</v>
      </c>
      <c r="K1" s="110" t="s">
        <v>610</v>
      </c>
      <c r="L1" s="110" t="s">
        <v>615</v>
      </c>
      <c r="M1" s="110" t="s">
        <v>378</v>
      </c>
      <c r="N1" s="110" t="s">
        <v>616</v>
      </c>
      <c r="O1" s="110"/>
      <c r="P1" s="110" t="s">
        <v>529</v>
      </c>
      <c r="Q1" s="110" t="s">
        <v>528</v>
      </c>
      <c r="R1" s="110" t="s">
        <v>387</v>
      </c>
      <c r="S1" s="110" t="s">
        <v>379</v>
      </c>
      <c r="T1" s="110" t="s">
        <v>1</v>
      </c>
      <c r="U1" s="110" t="s">
        <v>509</v>
      </c>
      <c r="V1" s="110" t="s">
        <v>513</v>
      </c>
      <c r="W1" s="110" t="s">
        <v>3</v>
      </c>
      <c r="X1" s="110" t="s">
        <v>182</v>
      </c>
      <c r="Y1" s="110" t="s">
        <v>5</v>
      </c>
      <c r="Z1" s="110" t="s">
        <v>7</v>
      </c>
      <c r="AA1" s="111" t="s">
        <v>8</v>
      </c>
      <c r="AB1" s="111" t="s">
        <v>8</v>
      </c>
      <c r="AC1" s="111" t="s">
        <v>227</v>
      </c>
      <c r="AD1" s="111" t="s">
        <v>10</v>
      </c>
      <c r="AE1" s="111" t="s">
        <v>10</v>
      </c>
      <c r="AF1" s="111" t="s">
        <v>10</v>
      </c>
      <c r="AG1" s="112" t="s">
        <v>11</v>
      </c>
      <c r="AH1" s="113" t="s">
        <v>5</v>
      </c>
      <c r="AI1" s="110" t="s">
        <v>380</v>
      </c>
    </row>
    <row r="2" spans="1:35" s="10" customFormat="1" ht="32.5" customHeight="1" x14ac:dyDescent="0.35">
      <c r="A2" s="10" t="s">
        <v>556</v>
      </c>
      <c r="B2" s="10" t="s">
        <v>557</v>
      </c>
      <c r="C2" s="10" t="s">
        <v>552</v>
      </c>
      <c r="E2" s="10" t="s">
        <v>552</v>
      </c>
      <c r="F2" s="94"/>
      <c r="G2" s="94"/>
      <c r="H2" s="94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 t="s">
        <v>228</v>
      </c>
      <c r="U2" s="32"/>
      <c r="V2" s="32"/>
      <c r="W2" s="32" t="s">
        <v>229</v>
      </c>
      <c r="X2" s="32" t="s">
        <v>230</v>
      </c>
      <c r="Y2" s="32" t="s">
        <v>226</v>
      </c>
      <c r="Z2" s="32" t="s">
        <v>171</v>
      </c>
      <c r="AA2" s="32" t="s">
        <v>231</v>
      </c>
      <c r="AB2" s="32"/>
      <c r="AC2" s="14" t="s">
        <v>232</v>
      </c>
      <c r="AD2" s="14"/>
      <c r="AE2" s="14" t="s">
        <v>233</v>
      </c>
      <c r="AF2" s="14"/>
      <c r="AG2" s="19"/>
      <c r="AH2" s="19"/>
      <c r="AI2" s="32"/>
    </row>
    <row r="3" spans="1:35" s="10" customFormat="1" ht="45.75" customHeight="1" x14ac:dyDescent="0.35">
      <c r="A3" s="10" t="s">
        <v>568</v>
      </c>
      <c r="B3" s="10" t="s">
        <v>569</v>
      </c>
      <c r="C3" s="10" t="s">
        <v>552</v>
      </c>
      <c r="E3" s="10" t="s">
        <v>552</v>
      </c>
      <c r="F3" s="94"/>
      <c r="G3" s="94"/>
      <c r="H3" s="94"/>
      <c r="I3" s="32" t="s">
        <v>406</v>
      </c>
      <c r="J3" s="32">
        <v>0.5</v>
      </c>
      <c r="K3" s="32">
        <v>1760</v>
      </c>
      <c r="L3" s="32">
        <v>0.625</v>
      </c>
      <c r="M3" s="32" t="s">
        <v>392</v>
      </c>
      <c r="N3" s="32"/>
      <c r="O3" s="32"/>
      <c r="P3" s="32" t="s">
        <v>393</v>
      </c>
      <c r="Q3" s="32">
        <v>1.25</v>
      </c>
      <c r="R3" s="32"/>
      <c r="S3" s="32" t="s">
        <v>391</v>
      </c>
      <c r="T3" s="32" t="s">
        <v>234</v>
      </c>
      <c r="U3" s="32"/>
      <c r="V3" s="32"/>
      <c r="W3" s="32" t="s">
        <v>390</v>
      </c>
      <c r="X3" s="32" t="s">
        <v>235</v>
      </c>
      <c r="Y3" s="32" t="s">
        <v>196</v>
      </c>
      <c r="Z3" s="32" t="s">
        <v>236</v>
      </c>
      <c r="AA3" s="32" t="s">
        <v>611</v>
      </c>
      <c r="AB3" s="32"/>
      <c r="AC3" s="14"/>
      <c r="AD3" s="14" t="s">
        <v>237</v>
      </c>
      <c r="AE3" s="14" t="s">
        <v>238</v>
      </c>
      <c r="AF3" s="14"/>
      <c r="AG3" s="19" t="s">
        <v>239</v>
      </c>
      <c r="AH3" s="19"/>
      <c r="AI3" s="32"/>
    </row>
    <row r="4" spans="1:35" s="10" customFormat="1" ht="29" x14ac:dyDescent="0.35">
      <c r="A4" s="10" t="s">
        <v>570</v>
      </c>
      <c r="B4" s="10" t="s">
        <v>571</v>
      </c>
      <c r="C4" s="10" t="s">
        <v>552</v>
      </c>
      <c r="E4" s="10" t="s">
        <v>552</v>
      </c>
      <c r="F4" s="94"/>
      <c r="G4" s="94"/>
      <c r="H4" s="94"/>
      <c r="I4" s="32" t="s">
        <v>395</v>
      </c>
      <c r="J4" s="32"/>
      <c r="K4" s="32"/>
      <c r="L4" s="32"/>
      <c r="M4" s="32" t="s">
        <v>394</v>
      </c>
      <c r="N4" s="32"/>
      <c r="O4" s="32"/>
      <c r="P4" s="32" t="s">
        <v>396</v>
      </c>
      <c r="Q4" s="32" t="s">
        <v>396</v>
      </c>
      <c r="R4" s="32" t="s">
        <v>401</v>
      </c>
      <c r="S4" s="32" t="s">
        <v>402</v>
      </c>
      <c r="T4" s="32" t="s">
        <v>240</v>
      </c>
      <c r="U4" s="32"/>
      <c r="V4" s="32"/>
      <c r="W4" s="32"/>
      <c r="X4" s="32"/>
      <c r="Y4" s="32"/>
      <c r="Z4" s="32"/>
      <c r="AA4" s="32"/>
      <c r="AB4" s="32"/>
      <c r="AC4" s="14"/>
      <c r="AD4" s="14"/>
      <c r="AE4" s="14" t="s">
        <v>233</v>
      </c>
      <c r="AF4" s="14"/>
      <c r="AG4" s="19"/>
      <c r="AH4" s="19"/>
      <c r="AI4" s="32"/>
    </row>
    <row r="5" spans="1:35" s="10" customFormat="1" ht="28.5" customHeight="1" x14ac:dyDescent="0.35">
      <c r="A5" s="19" t="s">
        <v>572</v>
      </c>
      <c r="B5" s="19" t="s">
        <v>573</v>
      </c>
      <c r="C5" s="19" t="s">
        <v>552</v>
      </c>
      <c r="D5" s="19"/>
      <c r="E5" s="10" t="s">
        <v>552</v>
      </c>
      <c r="F5" s="94"/>
      <c r="G5" s="94"/>
      <c r="H5" s="94"/>
      <c r="I5" s="32" t="s">
        <v>400</v>
      </c>
      <c r="J5" s="32"/>
      <c r="K5" s="32"/>
      <c r="L5" s="32"/>
      <c r="M5" s="32" t="s">
        <v>399</v>
      </c>
      <c r="N5" s="32"/>
      <c r="O5" s="32"/>
      <c r="P5" s="32" t="s">
        <v>408</v>
      </c>
      <c r="Q5" s="32" t="s">
        <v>398</v>
      </c>
      <c r="R5" s="32"/>
      <c r="S5" s="32"/>
      <c r="T5" s="32" t="s">
        <v>241</v>
      </c>
      <c r="U5" s="32"/>
      <c r="V5" s="32"/>
      <c r="W5" s="32" t="s">
        <v>242</v>
      </c>
      <c r="X5" s="32" t="s">
        <v>243</v>
      </c>
      <c r="Y5" s="32" t="s">
        <v>244</v>
      </c>
      <c r="Z5" s="32" t="s">
        <v>171</v>
      </c>
      <c r="AA5" s="32" t="s">
        <v>612</v>
      </c>
      <c r="AB5" s="32"/>
      <c r="AC5" s="14"/>
      <c r="AD5" s="14" t="s">
        <v>245</v>
      </c>
      <c r="AE5" s="14" t="s">
        <v>246</v>
      </c>
      <c r="AF5" s="14"/>
      <c r="AG5" s="32" t="s">
        <v>247</v>
      </c>
      <c r="AH5" s="19"/>
      <c r="AI5" s="32"/>
    </row>
    <row r="6" spans="1:35" s="10" customFormat="1" ht="17.5" customHeight="1" x14ac:dyDescent="0.35">
      <c r="A6" t="s">
        <v>603</v>
      </c>
      <c r="B6" t="s">
        <v>604</v>
      </c>
      <c r="C6" t="s">
        <v>589</v>
      </c>
      <c r="D6"/>
      <c r="E6" s="10" t="s">
        <v>552</v>
      </c>
      <c r="F6" s="94"/>
      <c r="G6" s="94"/>
      <c r="H6" s="94"/>
      <c r="I6" s="32"/>
      <c r="J6" s="32"/>
      <c r="K6" s="32"/>
      <c r="L6" s="32"/>
      <c r="M6" s="32" t="s">
        <v>403</v>
      </c>
      <c r="N6" s="32"/>
      <c r="O6" s="32"/>
      <c r="P6" s="32"/>
      <c r="Q6" s="32"/>
      <c r="R6" s="32" t="s">
        <v>401</v>
      </c>
      <c r="S6" s="32" t="s">
        <v>397</v>
      </c>
      <c r="T6" s="32" t="s">
        <v>248</v>
      </c>
      <c r="U6" s="32"/>
      <c r="V6" s="32"/>
      <c r="W6" s="32"/>
      <c r="X6" s="32" t="s">
        <v>249</v>
      </c>
      <c r="Y6" s="32" t="s">
        <v>90</v>
      </c>
      <c r="Z6" s="32" t="s">
        <v>250</v>
      </c>
      <c r="AA6" s="32" t="s">
        <v>612</v>
      </c>
      <c r="AB6" s="32"/>
      <c r="AC6" s="14"/>
      <c r="AD6" s="14" t="s">
        <v>226</v>
      </c>
      <c r="AE6" s="14" t="s">
        <v>251</v>
      </c>
      <c r="AF6" s="14"/>
      <c r="AG6" s="19"/>
      <c r="AH6" s="19"/>
      <c r="AI6" s="32"/>
    </row>
    <row r="7" spans="1:35" s="10" customFormat="1" ht="14.5" x14ac:dyDescent="0.35">
      <c r="E7" s="10" t="s">
        <v>552</v>
      </c>
      <c r="F7" s="94" t="s">
        <v>252</v>
      </c>
      <c r="G7" s="94"/>
      <c r="H7" s="94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14"/>
      <c r="AD7" s="14"/>
      <c r="AE7" s="14"/>
      <c r="AF7" s="14"/>
      <c r="AG7" s="19"/>
      <c r="AH7" s="19"/>
      <c r="AI7" s="32"/>
    </row>
    <row r="8" spans="1:35" s="10" customFormat="1" ht="19.5" customHeight="1" x14ac:dyDescent="0.35">
      <c r="E8" s="10" t="s">
        <v>552</v>
      </c>
      <c r="F8" s="94" t="s">
        <v>383</v>
      </c>
      <c r="G8" s="94"/>
      <c r="H8" s="94"/>
      <c r="I8" s="32" t="s">
        <v>404</v>
      </c>
      <c r="J8" s="32"/>
      <c r="K8" s="32"/>
      <c r="L8" s="32"/>
      <c r="M8" s="32" t="s">
        <v>385</v>
      </c>
      <c r="N8" s="13"/>
      <c r="O8" s="13"/>
      <c r="P8" s="13" t="s">
        <v>384</v>
      </c>
      <c r="Q8" s="32" t="s">
        <v>405</v>
      </c>
      <c r="R8" s="32" t="s">
        <v>388</v>
      </c>
      <c r="S8" s="32" t="s">
        <v>389</v>
      </c>
      <c r="T8" s="72" t="s">
        <v>508</v>
      </c>
      <c r="U8" s="32" t="s">
        <v>511</v>
      </c>
      <c r="V8" s="32" t="s">
        <v>514</v>
      </c>
      <c r="W8" s="72" t="s">
        <v>510</v>
      </c>
      <c r="X8" s="32" t="s">
        <v>512</v>
      </c>
      <c r="Y8" s="32" t="s">
        <v>507</v>
      </c>
      <c r="Z8" s="32" t="s">
        <v>253</v>
      </c>
      <c r="AA8" s="32" t="s">
        <v>612</v>
      </c>
      <c r="AB8" s="32"/>
      <c r="AC8" s="14"/>
      <c r="AD8" s="14"/>
      <c r="AE8" s="14" t="s">
        <v>254</v>
      </c>
      <c r="AF8" s="14"/>
      <c r="AG8" s="19" t="s">
        <v>255</v>
      </c>
      <c r="AH8" s="19"/>
      <c r="AI8" s="32"/>
    </row>
    <row r="9" spans="1:35" s="10" customFormat="1" ht="15.65" customHeight="1" x14ac:dyDescent="0.35">
      <c r="E9" s="10" t="s">
        <v>552</v>
      </c>
      <c r="F9" s="94" t="s">
        <v>256</v>
      </c>
      <c r="G9" s="94"/>
      <c r="H9" s="94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 t="s">
        <v>257</v>
      </c>
      <c r="W9" s="32" t="s">
        <v>258</v>
      </c>
      <c r="X9" s="32" t="s">
        <v>259</v>
      </c>
      <c r="Y9" s="32"/>
      <c r="Z9" s="32" t="s">
        <v>260</v>
      </c>
      <c r="AA9" s="32" t="s">
        <v>617</v>
      </c>
      <c r="AB9" s="32"/>
      <c r="AC9" s="14"/>
      <c r="AD9" s="14" t="s">
        <v>261</v>
      </c>
      <c r="AE9" s="14" t="s">
        <v>262</v>
      </c>
      <c r="AF9" s="14"/>
      <c r="AG9" s="19"/>
      <c r="AH9" s="19"/>
      <c r="AI9" s="32"/>
    </row>
    <row r="10" spans="1:35" s="10" customFormat="1" ht="15.65" customHeight="1" x14ac:dyDescent="0.35">
      <c r="E10" s="10" t="s">
        <v>552</v>
      </c>
      <c r="F10" s="94" t="s">
        <v>263</v>
      </c>
      <c r="G10" s="94"/>
      <c r="H10" s="94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 t="s">
        <v>264</v>
      </c>
      <c r="U10" s="32"/>
      <c r="V10" s="32"/>
      <c r="W10" s="32" t="s">
        <v>265</v>
      </c>
      <c r="X10" s="32"/>
      <c r="Y10" s="32"/>
      <c r="Z10" s="32"/>
      <c r="AA10" s="32"/>
      <c r="AB10" s="32"/>
      <c r="AC10" s="14"/>
      <c r="AD10" s="14"/>
      <c r="AE10" s="14" t="s">
        <v>266</v>
      </c>
      <c r="AF10" s="14"/>
      <c r="AG10" s="19"/>
      <c r="AH10" s="19"/>
      <c r="AI10" s="32"/>
    </row>
    <row r="11" spans="1:35" s="19" customFormat="1" ht="15.65" customHeight="1" x14ac:dyDescent="0.35">
      <c r="A11" t="s">
        <v>605</v>
      </c>
      <c r="B11" t="s">
        <v>606</v>
      </c>
      <c r="C11" t="s">
        <v>589</v>
      </c>
      <c r="D11"/>
      <c r="E11" s="10" t="s">
        <v>552</v>
      </c>
      <c r="F11" s="94"/>
      <c r="G11" s="94"/>
      <c r="H11" s="94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58"/>
      <c r="U11" s="58"/>
      <c r="V11" s="58"/>
      <c r="W11" s="58"/>
      <c r="X11" s="32"/>
      <c r="Y11" s="32"/>
      <c r="Z11" s="32"/>
      <c r="AA11" s="32"/>
      <c r="AB11" s="32"/>
      <c r="AC11" s="14"/>
      <c r="AD11" s="14"/>
      <c r="AE11" s="14"/>
      <c r="AF11" s="14"/>
      <c r="AI11" s="32"/>
    </row>
    <row r="12" spans="1:35" s="10" customFormat="1" ht="50.15" customHeight="1" x14ac:dyDescent="0.35">
      <c r="A12" s="10" t="s">
        <v>579</v>
      </c>
      <c r="B12" s="10" t="s">
        <v>580</v>
      </c>
      <c r="C12" s="10" t="s">
        <v>552</v>
      </c>
      <c r="D12" s="10" t="s">
        <v>581</v>
      </c>
      <c r="E12" s="10" t="s">
        <v>552</v>
      </c>
      <c r="F12" s="94" t="s">
        <v>267</v>
      </c>
      <c r="G12" s="94"/>
      <c r="H12" s="94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72" t="s">
        <v>268</v>
      </c>
      <c r="U12" s="72"/>
      <c r="V12" s="72"/>
      <c r="W12" s="32" t="s">
        <v>269</v>
      </c>
      <c r="X12" s="32" t="s">
        <v>270</v>
      </c>
      <c r="Y12" s="32" t="s">
        <v>271</v>
      </c>
      <c r="Z12" s="19" t="s">
        <v>79</v>
      </c>
      <c r="AA12" s="32" t="s">
        <v>618</v>
      </c>
      <c r="AB12" s="32"/>
      <c r="AC12" s="14"/>
      <c r="AD12" s="14" t="s">
        <v>272</v>
      </c>
      <c r="AE12" s="14" t="s">
        <v>273</v>
      </c>
      <c r="AF12" s="14"/>
      <c r="AG12" s="19"/>
      <c r="AH12" s="19"/>
      <c r="AI12" s="32"/>
    </row>
    <row r="13" spans="1:35" s="10" customFormat="1" ht="14.5" x14ac:dyDescent="0.35">
      <c r="E13" s="10" t="s">
        <v>552</v>
      </c>
      <c r="F13" s="94"/>
      <c r="G13" s="94"/>
      <c r="H13" s="94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14"/>
      <c r="AD13" s="14" t="s">
        <v>274</v>
      </c>
      <c r="AE13" s="14"/>
      <c r="AF13" s="14"/>
      <c r="AG13" s="19"/>
      <c r="AH13" s="19"/>
      <c r="AI13" s="32"/>
    </row>
    <row r="14" spans="1:35" s="10" customFormat="1" ht="14.5" x14ac:dyDescent="0.35">
      <c r="E14" s="10" t="s">
        <v>552</v>
      </c>
      <c r="F14" s="94"/>
      <c r="G14" s="94"/>
      <c r="H14" s="94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14"/>
      <c r="AD14" s="14"/>
      <c r="AE14" s="14"/>
      <c r="AF14" s="14"/>
      <c r="AG14" s="19"/>
      <c r="AH14" s="19"/>
      <c r="AI14" s="32"/>
    </row>
    <row r="15" spans="1:35" s="10" customFormat="1" ht="14.5" x14ac:dyDescent="0.35">
      <c r="A15" s="10" t="s">
        <v>582</v>
      </c>
      <c r="B15" s="10" t="s">
        <v>583</v>
      </c>
      <c r="C15" s="10" t="s">
        <v>552</v>
      </c>
      <c r="E15" s="10" t="s">
        <v>552</v>
      </c>
      <c r="F15" s="94" t="s">
        <v>275</v>
      </c>
      <c r="G15" s="94"/>
      <c r="H15" s="94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 t="s">
        <v>276</v>
      </c>
      <c r="U15" s="32"/>
      <c r="V15" s="32"/>
      <c r="W15" s="32" t="s">
        <v>277</v>
      </c>
      <c r="X15" s="32" t="s">
        <v>278</v>
      </c>
      <c r="Y15" s="32" t="s">
        <v>279</v>
      </c>
      <c r="Z15" s="32" t="s">
        <v>260</v>
      </c>
      <c r="AA15" s="32" t="s">
        <v>612</v>
      </c>
      <c r="AB15" s="32"/>
      <c r="AC15" s="14" t="s">
        <v>80</v>
      </c>
      <c r="AD15" s="14"/>
      <c r="AE15" s="14" t="s">
        <v>280</v>
      </c>
      <c r="AF15" s="14"/>
      <c r="AG15" s="19"/>
      <c r="AH15" s="19"/>
      <c r="AI15" s="32"/>
    </row>
    <row r="16" spans="1:35" s="10" customFormat="1" ht="14.5" x14ac:dyDescent="0.35">
      <c r="A16" t="s">
        <v>607</v>
      </c>
      <c r="B16" t="s">
        <v>608</v>
      </c>
      <c r="C16" t="s">
        <v>589</v>
      </c>
      <c r="D16"/>
      <c r="E16" s="10" t="s">
        <v>552</v>
      </c>
      <c r="F16" s="94" t="s">
        <v>281</v>
      </c>
      <c r="G16" s="94"/>
      <c r="H16" s="94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 t="s">
        <v>282</v>
      </c>
      <c r="U16" s="32"/>
      <c r="V16" s="32"/>
      <c r="W16" s="32" t="s">
        <v>283</v>
      </c>
      <c r="X16" s="32" t="s">
        <v>284</v>
      </c>
      <c r="Y16" s="32" t="s">
        <v>285</v>
      </c>
      <c r="Z16" s="32"/>
      <c r="AA16" s="32"/>
      <c r="AB16" s="32"/>
      <c r="AC16" s="14"/>
      <c r="AD16" s="14"/>
      <c r="AE16" s="14" t="s">
        <v>286</v>
      </c>
      <c r="AF16" s="14" t="s">
        <v>287</v>
      </c>
      <c r="AG16" s="19" t="s">
        <v>288</v>
      </c>
      <c r="AH16" s="19"/>
      <c r="AI16" s="32"/>
    </row>
    <row r="17" spans="1:35" s="10" customFormat="1" ht="25.5" customHeight="1" x14ac:dyDescent="0.35">
      <c r="A17" s="10" t="s">
        <v>584</v>
      </c>
      <c r="B17" s="10" t="s">
        <v>585</v>
      </c>
      <c r="C17" s="10" t="s">
        <v>552</v>
      </c>
      <c r="E17" s="10" t="s">
        <v>552</v>
      </c>
      <c r="F17" s="94" t="s">
        <v>289</v>
      </c>
      <c r="G17" s="94"/>
      <c r="H17" s="94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 t="s">
        <v>290</v>
      </c>
      <c r="U17" s="32"/>
      <c r="V17" s="32"/>
      <c r="W17" s="32" t="s">
        <v>291</v>
      </c>
      <c r="X17" s="32" t="s">
        <v>292</v>
      </c>
      <c r="Y17" s="32" t="s">
        <v>293</v>
      </c>
      <c r="Z17" s="32"/>
      <c r="AA17" s="32" t="s">
        <v>612</v>
      </c>
      <c r="AB17" s="32"/>
      <c r="AC17" s="14" t="s">
        <v>80</v>
      </c>
      <c r="AD17" s="14"/>
      <c r="AE17" s="14" t="s">
        <v>294</v>
      </c>
      <c r="AF17" s="14"/>
      <c r="AG17" s="19"/>
      <c r="AH17" s="19"/>
      <c r="AI17" s="32"/>
    </row>
    <row r="18" spans="1:35" x14ac:dyDescent="0.45">
      <c r="A18" s="10" t="s">
        <v>586</v>
      </c>
      <c r="B18" s="10" t="s">
        <v>587</v>
      </c>
      <c r="C18" s="10" t="s">
        <v>552</v>
      </c>
      <c r="E18" s="10" t="s">
        <v>552</v>
      </c>
    </row>
    <row r="19" spans="1:35" ht="14.15" customHeight="1" x14ac:dyDescent="0.45">
      <c r="D19" s="10"/>
      <c r="E19" s="10" t="s">
        <v>552</v>
      </c>
    </row>
    <row r="20" spans="1:35" ht="16.5" customHeight="1" x14ac:dyDescent="0.45">
      <c r="A20" s="10" t="s">
        <v>558</v>
      </c>
      <c r="B20" s="10" t="s">
        <v>559</v>
      </c>
      <c r="C20" s="10" t="s">
        <v>552</v>
      </c>
      <c r="D20" s="10" t="s">
        <v>560</v>
      </c>
      <c r="E20" s="10" t="s">
        <v>552</v>
      </c>
      <c r="AI20"/>
    </row>
    <row r="21" spans="1:35" x14ac:dyDescent="0.45">
      <c r="A21" s="10" t="s">
        <v>561</v>
      </c>
      <c r="B21" s="10" t="s">
        <v>562</v>
      </c>
      <c r="C21" s="10" t="s">
        <v>552</v>
      </c>
      <c r="D21" s="10"/>
      <c r="E21" s="10" t="s">
        <v>552</v>
      </c>
    </row>
    <row r="22" spans="1:35" x14ac:dyDescent="0.45">
      <c r="A22" s="10" t="s">
        <v>563</v>
      </c>
      <c r="B22" s="10" t="s">
        <v>564</v>
      </c>
      <c r="C22" s="10" t="s">
        <v>552</v>
      </c>
      <c r="D22" s="10" t="s">
        <v>565</v>
      </c>
      <c r="E22" s="10" t="s">
        <v>552</v>
      </c>
    </row>
    <row r="23" spans="1:35" x14ac:dyDescent="0.45">
      <c r="A23" s="10" t="s">
        <v>566</v>
      </c>
      <c r="B23" s="10" t="s">
        <v>567</v>
      </c>
      <c r="C23" s="10" t="s">
        <v>552</v>
      </c>
      <c r="D23" s="10"/>
      <c r="E23" s="10" t="s">
        <v>552</v>
      </c>
    </row>
    <row r="24" spans="1:35" x14ac:dyDescent="0.45">
      <c r="E24" s="10" t="s">
        <v>552</v>
      </c>
    </row>
    <row r="25" spans="1:35" x14ac:dyDescent="0.45">
      <c r="E25" s="10" t="s">
        <v>552</v>
      </c>
    </row>
    <row r="26" spans="1:35" x14ac:dyDescent="0.45">
      <c r="E26" s="10" t="s">
        <v>552</v>
      </c>
    </row>
    <row r="27" spans="1:35" x14ac:dyDescent="0.45">
      <c r="A27" s="10" t="s">
        <v>574</v>
      </c>
      <c r="B27" s="10" t="s">
        <v>575</v>
      </c>
      <c r="C27" s="10" t="s">
        <v>552</v>
      </c>
      <c r="D27" s="10" t="s">
        <v>576</v>
      </c>
      <c r="E27" s="10" t="s">
        <v>552</v>
      </c>
    </row>
    <row r="28" spans="1:35" x14ac:dyDescent="0.45">
      <c r="A28" s="10" t="s">
        <v>577</v>
      </c>
      <c r="B28" s="10" t="s">
        <v>578</v>
      </c>
      <c r="C28" s="10" t="s">
        <v>552</v>
      </c>
      <c r="D28" s="10"/>
      <c r="E28" s="10" t="s">
        <v>552</v>
      </c>
    </row>
    <row r="29" spans="1:35" x14ac:dyDescent="0.45">
      <c r="E29" s="10" t="s">
        <v>552</v>
      </c>
    </row>
    <row r="30" spans="1:35" x14ac:dyDescent="0.45">
      <c r="E30" s="10" t="s">
        <v>552</v>
      </c>
    </row>
    <row r="31" spans="1:35" x14ac:dyDescent="0.45">
      <c r="D31" s="10"/>
      <c r="E31" s="10" t="s">
        <v>552</v>
      </c>
    </row>
    <row r="32" spans="1:35" x14ac:dyDescent="0.45">
      <c r="D32" s="10"/>
      <c r="E32" s="10" t="s">
        <v>552</v>
      </c>
    </row>
    <row r="33" spans="1:5" x14ac:dyDescent="0.45">
      <c r="A33">
        <v>44800</v>
      </c>
      <c r="B33" t="s">
        <v>588</v>
      </c>
      <c r="C33" t="s">
        <v>589</v>
      </c>
      <c r="D33" t="s">
        <v>590</v>
      </c>
      <c r="E33" s="10" t="s">
        <v>552</v>
      </c>
    </row>
    <row r="34" spans="1:5" x14ac:dyDescent="0.45">
      <c r="A34" t="s">
        <v>591</v>
      </c>
      <c r="B34" t="s">
        <v>592</v>
      </c>
      <c r="C34" t="s">
        <v>589</v>
      </c>
      <c r="D34" t="s">
        <v>593</v>
      </c>
      <c r="E34" s="10" t="s">
        <v>552</v>
      </c>
    </row>
    <row r="35" spans="1:5" x14ac:dyDescent="0.45">
      <c r="A35" t="s">
        <v>594</v>
      </c>
      <c r="B35" t="s">
        <v>595</v>
      </c>
      <c r="C35" t="s">
        <v>589</v>
      </c>
      <c r="D35" t="s">
        <v>596</v>
      </c>
      <c r="E35" s="10" t="s">
        <v>552</v>
      </c>
    </row>
    <row r="36" spans="1:5" x14ac:dyDescent="0.45">
      <c r="A36" t="s">
        <v>597</v>
      </c>
      <c r="B36" t="s">
        <v>598</v>
      </c>
      <c r="C36" t="s">
        <v>589</v>
      </c>
      <c r="D36" t="s">
        <v>596</v>
      </c>
      <c r="E36" s="10" t="s">
        <v>552</v>
      </c>
    </row>
    <row r="37" spans="1:5" x14ac:dyDescent="0.45">
      <c r="A37" t="s">
        <v>599</v>
      </c>
      <c r="B37" t="s">
        <v>600</v>
      </c>
      <c r="C37" t="s">
        <v>589</v>
      </c>
      <c r="D37" t="s">
        <v>601</v>
      </c>
      <c r="E37" s="10" t="s">
        <v>552</v>
      </c>
    </row>
    <row r="38" spans="1:5" x14ac:dyDescent="0.45">
      <c r="A38" t="s">
        <v>602</v>
      </c>
      <c r="B38" t="s">
        <v>589</v>
      </c>
      <c r="C38" t="s">
        <v>589</v>
      </c>
      <c r="E38" s="10" t="s">
        <v>552</v>
      </c>
    </row>
    <row r="39" spans="1:5" x14ac:dyDescent="0.45">
      <c r="E39" s="10" t="s">
        <v>552</v>
      </c>
    </row>
    <row r="40" spans="1:5" x14ac:dyDescent="0.45">
      <c r="E40" s="10" t="s">
        <v>552</v>
      </c>
    </row>
    <row r="41" spans="1:5" x14ac:dyDescent="0.45">
      <c r="E41" s="10" t="s">
        <v>552</v>
      </c>
    </row>
    <row r="42" spans="1:5" x14ac:dyDescent="0.45">
      <c r="E42" s="10" t="s">
        <v>552</v>
      </c>
    </row>
    <row r="43" spans="1:5" x14ac:dyDescent="0.45">
      <c r="E43" s="10" t="s">
        <v>552</v>
      </c>
    </row>
    <row r="44" spans="1:5" x14ac:dyDescent="0.45">
      <c r="A44" s="10">
        <v>41350</v>
      </c>
      <c r="B44" s="10" t="s">
        <v>551</v>
      </c>
      <c r="C44" s="10" t="s">
        <v>552</v>
      </c>
      <c r="D44" s="10" t="s">
        <v>553</v>
      </c>
      <c r="E44" s="10" t="s">
        <v>552</v>
      </c>
    </row>
    <row r="45" spans="1:5" x14ac:dyDescent="0.45">
      <c r="A45" s="10" t="s">
        <v>554</v>
      </c>
      <c r="B45" s="10" t="s">
        <v>555</v>
      </c>
      <c r="C45" s="10" t="s">
        <v>552</v>
      </c>
      <c r="D45" s="10"/>
      <c r="E45" s="10" t="s">
        <v>552</v>
      </c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5C07-5C4F-4A57-8022-4CFE3FD5F7E4}">
  <sheetPr>
    <pageSetUpPr fitToPage="1"/>
  </sheetPr>
  <dimension ref="A1:P17"/>
  <sheetViews>
    <sheetView zoomScale="102" zoomScaleNormal="85" workbookViewId="0">
      <pane xSplit="2" ySplit="1" topLeftCell="D2" activePane="bottomRight" state="frozen"/>
      <selection pane="topRight" activeCell="B1" sqref="B1"/>
      <selection pane="bottomLeft" activeCell="A2" sqref="A2"/>
      <selection pane="bottomRight" activeCell="L6" sqref="L6"/>
    </sheetView>
  </sheetViews>
  <sheetFormatPr defaultRowHeight="18.5" x14ac:dyDescent="0.45"/>
  <cols>
    <col min="1" max="1" width="15.1796875" style="13" customWidth="1"/>
    <col min="2" max="6" width="26.81640625" style="13" customWidth="1"/>
    <col min="7" max="7" width="34.54296875" style="1" customWidth="1"/>
    <col min="8" max="8" width="21.26953125" style="1" customWidth="1"/>
    <col min="9" max="9" width="26.81640625" style="1" customWidth="1"/>
    <col min="10" max="12" width="15" style="1" customWidth="1"/>
    <col min="13" max="14" width="28.54296875" style="5" customWidth="1"/>
    <col min="15" max="15" width="33.1796875" style="10" customWidth="1"/>
    <col min="16" max="16" width="15.7265625" customWidth="1"/>
  </cols>
  <sheetData>
    <row r="1" spans="1:16" s="4" customFormat="1" ht="14.5" x14ac:dyDescent="0.35">
      <c r="A1" s="30" t="s">
        <v>530</v>
      </c>
      <c r="B1" s="30" t="s">
        <v>0</v>
      </c>
      <c r="C1" s="30" t="s">
        <v>377</v>
      </c>
      <c r="D1" s="30" t="s">
        <v>378</v>
      </c>
      <c r="E1" s="30" t="s">
        <v>535</v>
      </c>
      <c r="F1" s="30" t="s">
        <v>536</v>
      </c>
      <c r="G1" s="22" t="s">
        <v>1</v>
      </c>
      <c r="H1" s="22" t="s">
        <v>3</v>
      </c>
      <c r="I1" s="22" t="s">
        <v>182</v>
      </c>
      <c r="J1" s="22" t="s">
        <v>5</v>
      </c>
      <c r="K1" s="22" t="s">
        <v>7</v>
      </c>
      <c r="L1" s="22" t="s">
        <v>8</v>
      </c>
      <c r="M1" s="33" t="s">
        <v>10</v>
      </c>
      <c r="N1" s="33" t="s">
        <v>10</v>
      </c>
      <c r="O1" s="24" t="s">
        <v>11</v>
      </c>
      <c r="P1" s="25" t="s">
        <v>5</v>
      </c>
    </row>
    <row r="2" spans="1:16" ht="14.5" x14ac:dyDescent="0.35">
      <c r="A2" s="31"/>
      <c r="B2" s="31" t="s">
        <v>295</v>
      </c>
      <c r="C2" s="31"/>
      <c r="D2" s="31"/>
      <c r="E2" s="31"/>
      <c r="F2" s="31"/>
      <c r="G2" s="6"/>
      <c r="H2" s="6"/>
      <c r="I2" s="6"/>
      <c r="J2" s="6"/>
      <c r="K2" s="6"/>
      <c r="L2" s="6"/>
      <c r="M2" s="6"/>
      <c r="N2" s="6"/>
      <c r="O2" s="11"/>
      <c r="P2" s="6"/>
    </row>
    <row r="3" spans="1:16" s="4" customFormat="1" ht="14.5" x14ac:dyDescent="0.35">
      <c r="A3" s="43"/>
      <c r="B3" s="43" t="s">
        <v>296</v>
      </c>
      <c r="C3" s="43"/>
      <c r="D3" s="43"/>
      <c r="E3" s="43"/>
      <c r="F3" s="43"/>
      <c r="G3" s="44" t="s">
        <v>297</v>
      </c>
      <c r="H3" s="44"/>
      <c r="I3" s="44" t="s">
        <v>298</v>
      </c>
      <c r="J3" s="44" t="s">
        <v>90</v>
      </c>
      <c r="K3" s="44"/>
      <c r="L3" s="46"/>
      <c r="M3" s="34"/>
      <c r="N3" s="34"/>
      <c r="O3" s="12"/>
    </row>
    <row r="4" spans="1:16" ht="14.5" x14ac:dyDescent="0.35">
      <c r="A4" s="32"/>
      <c r="B4" s="32" t="s">
        <v>299</v>
      </c>
      <c r="C4" s="32"/>
      <c r="D4" s="32"/>
      <c r="E4" s="32"/>
      <c r="F4" s="32"/>
      <c r="G4" s="18" t="s">
        <v>300</v>
      </c>
      <c r="H4" s="18" t="s">
        <v>301</v>
      </c>
      <c r="I4" s="18" t="s">
        <v>302</v>
      </c>
      <c r="J4" s="18"/>
      <c r="K4" s="18"/>
      <c r="L4" s="46"/>
      <c r="M4" s="8" t="s">
        <v>303</v>
      </c>
      <c r="N4" s="8" t="s">
        <v>304</v>
      </c>
    </row>
    <row r="5" spans="1:16" s="4" customFormat="1" ht="29" x14ac:dyDescent="0.35">
      <c r="A5" s="43"/>
      <c r="B5" s="43" t="s">
        <v>305</v>
      </c>
      <c r="C5" s="43"/>
      <c r="D5" s="43"/>
      <c r="E5" s="43"/>
      <c r="F5" s="43"/>
      <c r="G5" s="44" t="s">
        <v>306</v>
      </c>
      <c r="H5" s="44" t="s">
        <v>307</v>
      </c>
      <c r="I5" s="44" t="s">
        <v>308</v>
      </c>
      <c r="J5" s="44" t="s">
        <v>309</v>
      </c>
      <c r="K5" s="44" t="s">
        <v>310</v>
      </c>
      <c r="L5" s="46" t="s">
        <v>633</v>
      </c>
      <c r="M5" s="34" t="s">
        <v>311</v>
      </c>
      <c r="N5" s="34"/>
      <c r="O5" s="12"/>
    </row>
    <row r="6" spans="1:16" s="54" customFormat="1" ht="18" customHeight="1" x14ac:dyDescent="0.35">
      <c r="A6" s="43"/>
      <c r="B6" s="43" t="s">
        <v>312</v>
      </c>
      <c r="C6" s="43"/>
      <c r="D6" s="43"/>
      <c r="E6" s="43"/>
      <c r="F6" s="43"/>
      <c r="G6" s="53" t="s">
        <v>313</v>
      </c>
      <c r="H6" s="53" t="s">
        <v>314</v>
      </c>
      <c r="I6" s="53" t="s">
        <v>315</v>
      </c>
      <c r="J6" s="53" t="s">
        <v>316</v>
      </c>
      <c r="K6" s="53" t="s">
        <v>226</v>
      </c>
      <c r="L6" s="53" t="s">
        <v>637</v>
      </c>
      <c r="M6" s="34" t="s">
        <v>317</v>
      </c>
      <c r="N6" s="34"/>
      <c r="O6" s="12"/>
    </row>
    <row r="7" spans="1:16" ht="14.5" x14ac:dyDescent="0.35">
      <c r="A7" s="32"/>
      <c r="B7" s="32" t="s">
        <v>318</v>
      </c>
      <c r="C7" s="32"/>
      <c r="D7" s="32"/>
      <c r="E7" s="32"/>
      <c r="F7" s="32"/>
      <c r="G7" s="18" t="s">
        <v>319</v>
      </c>
      <c r="H7" s="18"/>
      <c r="I7" s="18" t="s">
        <v>320</v>
      </c>
      <c r="J7" s="18"/>
      <c r="K7" s="44"/>
      <c r="L7" s="18"/>
      <c r="M7" s="34" t="s">
        <v>321</v>
      </c>
      <c r="N7" s="34"/>
    </row>
    <row r="8" spans="1:16" ht="29" x14ac:dyDescent="0.35">
      <c r="A8" s="32"/>
      <c r="B8" s="32" t="s">
        <v>322</v>
      </c>
      <c r="C8" s="32"/>
      <c r="D8" s="32"/>
      <c r="E8" s="32"/>
      <c r="F8" s="32"/>
      <c r="G8" s="17" t="s">
        <v>323</v>
      </c>
      <c r="H8" s="32" t="s">
        <v>324</v>
      </c>
      <c r="I8" s="37" t="s">
        <v>325</v>
      </c>
      <c r="J8" s="37" t="s">
        <v>326</v>
      </c>
      <c r="K8" s="44" t="s">
        <v>327</v>
      </c>
      <c r="L8" s="45" t="s">
        <v>633</v>
      </c>
      <c r="M8" s="34" t="s">
        <v>328</v>
      </c>
      <c r="N8" s="34"/>
    </row>
    <row r="9" spans="1:16" ht="14.5" x14ac:dyDescent="0.35">
      <c r="A9" s="32"/>
      <c r="B9" s="32" t="s">
        <v>329</v>
      </c>
      <c r="C9" s="32"/>
      <c r="D9" s="32"/>
      <c r="E9" s="32"/>
      <c r="F9" s="32"/>
      <c r="G9" s="17" t="s">
        <v>330</v>
      </c>
      <c r="H9" s="17" t="s">
        <v>331</v>
      </c>
      <c r="I9" s="18">
        <v>19</v>
      </c>
      <c r="J9" s="18"/>
      <c r="K9" s="44" t="s">
        <v>260</v>
      </c>
      <c r="L9" s="18" t="s">
        <v>636</v>
      </c>
      <c r="M9" s="34" t="s">
        <v>332</v>
      </c>
      <c r="N9" s="34"/>
    </row>
    <row r="10" spans="1:16" ht="40" customHeight="1" x14ac:dyDescent="0.35">
      <c r="A10" s="32">
        <v>24700</v>
      </c>
      <c r="B10" s="32" t="s">
        <v>534</v>
      </c>
      <c r="C10" s="32"/>
      <c r="D10" s="32"/>
      <c r="E10" s="32" t="s">
        <v>537</v>
      </c>
      <c r="F10" s="32" t="s">
        <v>538</v>
      </c>
      <c r="G10" s="18"/>
      <c r="H10" s="18"/>
      <c r="I10" s="18"/>
      <c r="J10" s="18"/>
      <c r="K10" s="44"/>
      <c r="L10" s="18"/>
      <c r="M10" s="34"/>
      <c r="N10" s="34"/>
    </row>
    <row r="11" spans="1:16" ht="16.5" customHeight="1" x14ac:dyDescent="0.45">
      <c r="A11" s="29"/>
      <c r="B11" s="29" t="s">
        <v>180</v>
      </c>
      <c r="C11" s="29"/>
      <c r="D11" s="29"/>
      <c r="E11" s="29"/>
      <c r="F11" s="29"/>
      <c r="G11" s="3"/>
      <c r="H11" s="3"/>
      <c r="I11" s="3"/>
      <c r="J11" s="3"/>
      <c r="K11" s="3"/>
      <c r="L11" s="3"/>
      <c r="M11" s="21"/>
      <c r="N11" s="21"/>
      <c r="O11" s="9"/>
      <c r="P11" s="2"/>
    </row>
    <row r="14" spans="1:16" x14ac:dyDescent="0.45">
      <c r="B14" s="13" t="s">
        <v>531</v>
      </c>
    </row>
    <row r="16" spans="1:16" x14ac:dyDescent="0.45">
      <c r="B16" s="13" t="s">
        <v>532</v>
      </c>
    </row>
    <row r="17" spans="2:2" ht="29" x14ac:dyDescent="0.45">
      <c r="B17" s="13" t="s">
        <v>533</v>
      </c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ACD5-68CE-4FCA-B415-F872A748B3D1}">
  <sheetPr>
    <pageSetUpPr fitToPage="1"/>
  </sheetPr>
  <dimension ref="A1:J17"/>
  <sheetViews>
    <sheetView zoomScale="102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3" sqref="G13"/>
    </sheetView>
  </sheetViews>
  <sheetFormatPr defaultRowHeight="18.5" x14ac:dyDescent="0.45"/>
  <cols>
    <col min="1" max="1" width="26.81640625" style="13" customWidth="1"/>
    <col min="2" max="2" width="34.54296875" style="1" customWidth="1"/>
    <col min="3" max="3" width="21.26953125" style="68" customWidth="1"/>
    <col min="4" max="4" width="26.81640625" style="68" customWidth="1"/>
    <col min="5" max="7" width="15" style="68" customWidth="1"/>
    <col min="8" max="8" width="19.81640625" style="5" customWidth="1"/>
    <col min="9" max="9" width="22" style="5" customWidth="1"/>
    <col min="10" max="10" width="17.81640625" style="5" customWidth="1"/>
  </cols>
  <sheetData>
    <row r="1" spans="1:10" s="4" customFormat="1" ht="14.5" x14ac:dyDescent="0.35">
      <c r="A1" s="30" t="s">
        <v>0</v>
      </c>
      <c r="B1" s="22" t="s">
        <v>1</v>
      </c>
      <c r="C1" s="69" t="s">
        <v>2</v>
      </c>
      <c r="D1" s="69" t="s">
        <v>181</v>
      </c>
      <c r="E1" s="69" t="s">
        <v>5</v>
      </c>
      <c r="F1" s="69" t="s">
        <v>7</v>
      </c>
      <c r="G1" s="69" t="s">
        <v>8</v>
      </c>
      <c r="H1" s="23" t="s">
        <v>10</v>
      </c>
      <c r="I1" s="23" t="s">
        <v>10</v>
      </c>
      <c r="J1" s="33" t="s">
        <v>10</v>
      </c>
    </row>
    <row r="2" spans="1:10" ht="29" x14ac:dyDescent="0.35">
      <c r="A2" s="10" t="s">
        <v>183</v>
      </c>
      <c r="F2" s="68" t="s">
        <v>184</v>
      </c>
      <c r="H2" s="8"/>
      <c r="I2" s="8"/>
      <c r="J2" s="34"/>
    </row>
    <row r="3" spans="1:10" ht="14.5" x14ac:dyDescent="0.35">
      <c r="A3" s="32"/>
      <c r="B3" s="43"/>
      <c r="C3" s="66"/>
      <c r="D3" s="67"/>
      <c r="E3" s="67"/>
      <c r="F3" s="67"/>
      <c r="G3" s="67"/>
      <c r="H3" s="36"/>
      <c r="I3" s="36"/>
      <c r="J3" s="34"/>
    </row>
    <row r="4" spans="1:10" ht="14.5" x14ac:dyDescent="0.35">
      <c r="A4" s="32"/>
      <c r="B4" s="43"/>
      <c r="C4" s="66"/>
      <c r="D4" s="67"/>
      <c r="E4" s="67"/>
      <c r="F4" s="67"/>
      <c r="G4" s="67"/>
      <c r="H4" s="36"/>
      <c r="I4" s="36"/>
      <c r="J4" s="34"/>
    </row>
    <row r="5" spans="1:10" ht="14.5" x14ac:dyDescent="0.35">
      <c r="A5" s="31"/>
      <c r="B5" s="6"/>
      <c r="C5" s="70"/>
      <c r="D5" s="70"/>
      <c r="E5" s="70"/>
      <c r="F5" s="70"/>
      <c r="G5" s="70"/>
      <c r="H5" s="7"/>
      <c r="I5" s="7"/>
      <c r="J5" s="6"/>
    </row>
    <row r="6" spans="1:10" ht="14.5" x14ac:dyDescent="0.35">
      <c r="A6" s="31" t="s">
        <v>333</v>
      </c>
      <c r="B6" s="6"/>
      <c r="C6" s="70"/>
      <c r="D6" s="70"/>
      <c r="E6" s="70"/>
      <c r="F6" s="70"/>
      <c r="G6" s="70"/>
      <c r="H6" s="8"/>
      <c r="I6" s="8"/>
      <c r="J6" s="34"/>
    </row>
    <row r="7" spans="1:10" ht="14.5" x14ac:dyDescent="0.35">
      <c r="B7" s="20"/>
      <c r="H7" s="8"/>
      <c r="I7" s="8"/>
      <c r="J7" s="34"/>
    </row>
    <row r="8" spans="1:10" s="50" customFormat="1" ht="43.5" x14ac:dyDescent="0.35">
      <c r="A8" s="50" t="s">
        <v>334</v>
      </c>
      <c r="B8" s="55" t="s">
        <v>335</v>
      </c>
      <c r="C8" s="68"/>
      <c r="D8" s="68"/>
      <c r="E8" s="68"/>
      <c r="F8" s="68"/>
      <c r="G8" s="68" t="s">
        <v>336</v>
      </c>
      <c r="H8" s="8"/>
      <c r="I8" s="8" t="s">
        <v>337</v>
      </c>
      <c r="J8" s="34"/>
    </row>
    <row r="9" spans="1:10" s="50" customFormat="1" ht="55.5" customHeight="1" x14ac:dyDescent="0.35">
      <c r="A9" s="50" t="s">
        <v>338</v>
      </c>
      <c r="B9" s="55" t="s">
        <v>339</v>
      </c>
      <c r="C9" s="68" t="s">
        <v>340</v>
      </c>
      <c r="D9" s="68" t="s">
        <v>341</v>
      </c>
      <c r="E9" s="68"/>
      <c r="F9" s="68"/>
      <c r="G9" s="68"/>
      <c r="H9" s="8" t="s">
        <v>342</v>
      </c>
      <c r="I9" s="8" t="s">
        <v>343</v>
      </c>
      <c r="J9" s="8" t="s">
        <v>344</v>
      </c>
    </row>
    <row r="10" spans="1:10" s="50" customFormat="1" ht="14.5" x14ac:dyDescent="0.35">
      <c r="B10" s="56"/>
      <c r="C10" s="68"/>
      <c r="D10" s="68"/>
      <c r="E10" s="68"/>
      <c r="F10" s="68"/>
      <c r="G10" s="68"/>
      <c r="H10" s="8"/>
      <c r="I10" s="8"/>
      <c r="J10" s="34"/>
    </row>
    <row r="11" spans="1:10" s="50" customFormat="1" ht="27" customHeight="1" x14ac:dyDescent="0.35">
      <c r="A11" s="50" t="s">
        <v>345</v>
      </c>
      <c r="B11" s="55" t="s">
        <v>346</v>
      </c>
      <c r="C11" s="68" t="s">
        <v>347</v>
      </c>
      <c r="D11" s="68" t="s">
        <v>348</v>
      </c>
      <c r="E11" s="68"/>
      <c r="F11" s="68"/>
      <c r="G11" s="68"/>
      <c r="H11" s="8"/>
      <c r="I11" s="8" t="s">
        <v>349</v>
      </c>
      <c r="J11" s="8" t="s">
        <v>350</v>
      </c>
    </row>
    <row r="12" spans="1:10" s="50" customFormat="1" ht="14.5" x14ac:dyDescent="0.35">
      <c r="B12" s="55"/>
      <c r="C12" s="68"/>
      <c r="D12" s="68"/>
      <c r="E12" s="68"/>
      <c r="F12" s="68"/>
      <c r="G12" s="68"/>
      <c r="H12" s="8"/>
      <c r="I12" s="8"/>
      <c r="J12" s="34"/>
    </row>
    <row r="13" spans="1:10" s="50" customFormat="1" x14ac:dyDescent="0.35">
      <c r="A13" s="50" t="s">
        <v>351</v>
      </c>
      <c r="B13" s="50" t="s">
        <v>352</v>
      </c>
      <c r="C13" s="68"/>
      <c r="D13" s="68"/>
      <c r="E13" s="68"/>
      <c r="F13" s="68"/>
      <c r="G13" s="68" t="s">
        <v>626</v>
      </c>
      <c r="H13" s="57"/>
      <c r="I13" s="57"/>
      <c r="J13" s="57"/>
    </row>
    <row r="14" spans="1:10" s="50" customFormat="1" x14ac:dyDescent="0.35">
      <c r="C14" s="68"/>
      <c r="D14" s="68"/>
      <c r="E14" s="68"/>
      <c r="F14" s="68"/>
      <c r="G14" s="68"/>
      <c r="H14" s="57"/>
      <c r="I14" s="57"/>
      <c r="J14" s="57"/>
    </row>
    <row r="15" spans="1:10" s="50" customFormat="1" x14ac:dyDescent="0.35">
      <c r="A15" s="50" t="s">
        <v>353</v>
      </c>
      <c r="B15" s="50" t="s">
        <v>354</v>
      </c>
      <c r="C15" s="68"/>
      <c r="D15" s="68"/>
      <c r="E15" s="68"/>
      <c r="F15" s="68" t="s">
        <v>355</v>
      </c>
      <c r="G15" s="68" t="s">
        <v>356</v>
      </c>
      <c r="H15" s="57"/>
      <c r="I15" s="57"/>
      <c r="J15" s="57"/>
    </row>
    <row r="16" spans="1:10" s="16" customFormat="1" ht="14.15" customHeight="1" x14ac:dyDescent="0.35">
      <c r="A16" s="50"/>
      <c r="B16" s="50"/>
      <c r="C16" s="68"/>
      <c r="D16" s="68"/>
      <c r="E16" s="68"/>
      <c r="F16" s="68"/>
      <c r="G16" s="68"/>
      <c r="H16" s="49"/>
      <c r="I16" s="49"/>
      <c r="J16" s="49"/>
    </row>
    <row r="17" spans="1:10" ht="16.5" customHeight="1" x14ac:dyDescent="0.45">
      <c r="A17" s="29" t="s">
        <v>180</v>
      </c>
      <c r="B17" s="3"/>
      <c r="C17" s="71"/>
      <c r="D17" s="71"/>
      <c r="E17" s="71"/>
      <c r="F17" s="71"/>
      <c r="G17" s="71"/>
      <c r="H17" s="21"/>
      <c r="I17" s="21"/>
      <c r="J17" s="21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203A-56DC-46C1-B410-123E75EE72CE}">
  <sheetPr>
    <pageSetUpPr fitToPage="1"/>
  </sheetPr>
  <dimension ref="A1:K40"/>
  <sheetViews>
    <sheetView zoomScale="102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7" sqref="G7"/>
    </sheetView>
  </sheetViews>
  <sheetFormatPr defaultRowHeight="14.5" x14ac:dyDescent="0.35"/>
  <cols>
    <col min="1" max="1" width="26.81640625" style="13" customWidth="1"/>
    <col min="2" max="2" width="34.54296875" style="1" customWidth="1"/>
    <col min="3" max="3" width="21.26953125" style="1" customWidth="1"/>
    <col min="4" max="4" width="26.81640625" style="1" customWidth="1"/>
    <col min="5" max="7" width="15" style="1" customWidth="1"/>
  </cols>
  <sheetData>
    <row r="1" spans="1:11" s="4" customFormat="1" x14ac:dyDescent="0.35">
      <c r="A1" s="30" t="s">
        <v>0</v>
      </c>
      <c r="B1" s="22" t="s">
        <v>1</v>
      </c>
      <c r="C1" s="22" t="s">
        <v>3</v>
      </c>
      <c r="D1" s="22" t="s">
        <v>182</v>
      </c>
      <c r="E1" s="22" t="s">
        <v>5</v>
      </c>
      <c r="F1" s="22" t="s">
        <v>7</v>
      </c>
      <c r="G1" s="22" t="s">
        <v>8</v>
      </c>
    </row>
    <row r="2" spans="1:11" x14ac:dyDescent="0.35">
      <c r="A2" s="31" t="s">
        <v>357</v>
      </c>
      <c r="B2" s="6"/>
      <c r="C2" s="6"/>
      <c r="D2" s="6"/>
      <c r="E2" s="6"/>
      <c r="F2" s="6"/>
      <c r="G2" s="6"/>
    </row>
    <row r="3" spans="1:11" x14ac:dyDescent="0.35">
      <c r="A3" s="38"/>
      <c r="B3" s="39" t="s">
        <v>358</v>
      </c>
      <c r="C3" s="40"/>
      <c r="D3" s="38"/>
      <c r="E3" s="38"/>
      <c r="F3" s="38" t="s">
        <v>359</v>
      </c>
      <c r="G3" s="41">
        <v>43817</v>
      </c>
    </row>
    <row r="4" spans="1:11" ht="29" x14ac:dyDescent="0.35">
      <c r="A4" s="38"/>
      <c r="B4" s="39" t="s">
        <v>360</v>
      </c>
      <c r="C4" s="40"/>
      <c r="D4" s="38"/>
      <c r="E4" s="38"/>
      <c r="F4" s="38" t="s">
        <v>361</v>
      </c>
      <c r="G4" s="41" t="s">
        <v>633</v>
      </c>
    </row>
    <row r="5" spans="1:11" ht="29" x14ac:dyDescent="0.35">
      <c r="A5" s="38"/>
      <c r="B5" s="38" t="s">
        <v>362</v>
      </c>
      <c r="C5" s="38"/>
      <c r="D5" s="38"/>
      <c r="E5" s="38"/>
      <c r="F5" s="38" t="s">
        <v>363</v>
      </c>
      <c r="G5" s="38" t="s">
        <v>633</v>
      </c>
    </row>
    <row r="6" spans="1:11" ht="29" x14ac:dyDescent="0.35">
      <c r="A6" s="38"/>
      <c r="B6" s="38" t="s">
        <v>364</v>
      </c>
      <c r="C6" s="42"/>
      <c r="D6" s="38"/>
      <c r="E6" s="38"/>
      <c r="F6" s="38" t="s">
        <v>365</v>
      </c>
      <c r="G6" s="38" t="s">
        <v>634</v>
      </c>
    </row>
    <row r="7" spans="1:11" ht="43.5" x14ac:dyDescent="0.35">
      <c r="A7" s="38"/>
      <c r="B7" s="38" t="s">
        <v>366</v>
      </c>
      <c r="C7" s="42"/>
      <c r="D7" s="38" t="s">
        <v>367</v>
      </c>
      <c r="E7" s="38"/>
      <c r="F7" s="38" t="s">
        <v>368</v>
      </c>
      <c r="G7" s="38" t="s">
        <v>633</v>
      </c>
    </row>
    <row r="11" spans="1:11" ht="29" x14ac:dyDescent="0.35">
      <c r="A11" s="10" t="s">
        <v>183</v>
      </c>
      <c r="F11" s="35" t="s">
        <v>184</v>
      </c>
      <c r="H11" s="8"/>
      <c r="I11" s="8"/>
      <c r="J11" s="8"/>
      <c r="K11" s="10"/>
    </row>
    <row r="15" spans="1:11" x14ac:dyDescent="0.35">
      <c r="A15" s="10" t="s">
        <v>369</v>
      </c>
    </row>
    <row r="19" spans="1:2" x14ac:dyDescent="0.35">
      <c r="A19" s="59" t="s">
        <v>370</v>
      </c>
    </row>
    <row r="20" spans="1:2" x14ac:dyDescent="0.35">
      <c r="A20" s="10"/>
    </row>
    <row r="21" spans="1:2" x14ac:dyDescent="0.35">
      <c r="A21" s="10"/>
    </row>
    <row r="22" spans="1:2" x14ac:dyDescent="0.35">
      <c r="A22" s="10"/>
    </row>
    <row r="23" spans="1:2" x14ac:dyDescent="0.35">
      <c r="A23" s="10" t="s">
        <v>371</v>
      </c>
      <c r="B23" s="1" t="s">
        <v>372</v>
      </c>
    </row>
    <row r="24" spans="1:2" x14ac:dyDescent="0.35">
      <c r="A24" s="10" t="s">
        <v>373</v>
      </c>
      <c r="B24" s="1" t="s">
        <v>374</v>
      </c>
    </row>
    <row r="25" spans="1:2" x14ac:dyDescent="0.35">
      <c r="A25" s="10" t="s">
        <v>375</v>
      </c>
      <c r="B25" s="1" t="s">
        <v>376</v>
      </c>
    </row>
    <row r="26" spans="1:2" x14ac:dyDescent="0.35">
      <c r="A26" s="10"/>
    </row>
    <row r="27" spans="1:2" x14ac:dyDescent="0.35">
      <c r="A27" s="10"/>
    </row>
    <row r="28" spans="1:2" x14ac:dyDescent="0.35">
      <c r="A28" s="10"/>
    </row>
    <row r="29" spans="1:2" x14ac:dyDescent="0.35">
      <c r="A29" s="10"/>
    </row>
    <row r="30" spans="1:2" x14ac:dyDescent="0.35">
      <c r="A30" s="10"/>
    </row>
    <row r="31" spans="1:2" x14ac:dyDescent="0.35">
      <c r="A31" s="10"/>
    </row>
    <row r="32" spans="1:2" x14ac:dyDescent="0.35">
      <c r="A32" s="10"/>
    </row>
    <row r="33" spans="1:1" x14ac:dyDescent="0.35">
      <c r="A33" s="10"/>
    </row>
    <row r="34" spans="1:1" x14ac:dyDescent="0.35">
      <c r="A34" s="10"/>
    </row>
    <row r="35" spans="1:1" x14ac:dyDescent="0.35">
      <c r="A35" s="10"/>
    </row>
    <row r="36" spans="1:1" x14ac:dyDescent="0.35">
      <c r="A36" s="10"/>
    </row>
    <row r="37" spans="1:1" x14ac:dyDescent="0.35">
      <c r="A37" s="10"/>
    </row>
    <row r="38" spans="1:1" x14ac:dyDescent="0.35">
      <c r="A38" s="10"/>
    </row>
    <row r="39" spans="1:1" x14ac:dyDescent="0.35">
      <c r="A39" s="10"/>
    </row>
    <row r="40" spans="1:1" x14ac:dyDescent="0.35">
      <c r="A40" s="10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43F9-EC5C-49FC-8ED8-171715722005}">
  <dimension ref="A1:I37"/>
  <sheetViews>
    <sheetView topLeftCell="B1" workbookViewId="0">
      <pane ySplit="1" topLeftCell="A2" activePane="bottomLeft" state="frozen"/>
      <selection pane="bottomLeft" activeCell="F1" sqref="F1:F2"/>
    </sheetView>
  </sheetViews>
  <sheetFormatPr defaultRowHeight="14.5" x14ac:dyDescent="0.35"/>
  <cols>
    <col min="1" max="1" width="21" customWidth="1"/>
    <col min="2" max="2" width="18.81640625" customWidth="1"/>
    <col min="3" max="3" width="20.7265625" customWidth="1"/>
    <col min="4" max="4" width="13.81640625" customWidth="1"/>
    <col min="5" max="5" width="14.7265625" style="79" customWidth="1"/>
    <col min="6" max="6" width="15.26953125" style="79" customWidth="1"/>
    <col min="7" max="7" width="15.1796875" customWidth="1"/>
  </cols>
  <sheetData>
    <row r="1" spans="1:9" x14ac:dyDescent="0.35">
      <c r="A1" s="75" t="s">
        <v>472</v>
      </c>
      <c r="B1" s="105" t="s">
        <v>474</v>
      </c>
      <c r="C1" s="117" t="s">
        <v>473</v>
      </c>
      <c r="D1" s="117"/>
      <c r="E1" s="80" t="s">
        <v>477</v>
      </c>
      <c r="F1" s="107" cm="1">
        <f t="array" aca="1" ref="F1" ca="1">+F4+F:I+F:I</f>
        <v>0</v>
      </c>
      <c r="G1" s="119" t="s">
        <v>475</v>
      </c>
      <c r="H1" s="117" t="s">
        <v>476</v>
      </c>
      <c r="I1" s="93">
        <v>44743</v>
      </c>
    </row>
    <row r="2" spans="1:9" ht="15" thickBot="1" x14ac:dyDescent="0.4">
      <c r="B2" s="106"/>
      <c r="C2" s="118"/>
      <c r="D2" s="118"/>
      <c r="E2" s="81" t="s">
        <v>478</v>
      </c>
      <c r="F2" s="108"/>
      <c r="G2" s="120"/>
      <c r="H2" s="118"/>
    </row>
    <row r="3" spans="1:9" ht="15" thickBot="1" x14ac:dyDescent="0.4">
      <c r="B3" s="82">
        <v>923211034</v>
      </c>
      <c r="C3" s="83" t="s">
        <v>466</v>
      </c>
      <c r="D3" s="84"/>
      <c r="E3" s="85" t="s">
        <v>479</v>
      </c>
      <c r="F3" s="86"/>
      <c r="G3" s="78"/>
      <c r="H3" s="87"/>
    </row>
    <row r="4" spans="1:9" ht="15" thickBot="1" x14ac:dyDescent="0.4">
      <c r="B4" s="82" t="s">
        <v>464</v>
      </c>
      <c r="C4" s="87"/>
      <c r="D4" s="84"/>
      <c r="E4" s="85" t="s">
        <v>479</v>
      </c>
      <c r="F4" s="86"/>
      <c r="G4" s="78"/>
      <c r="H4" s="87"/>
    </row>
    <row r="5" spans="1:9" ht="15" thickBot="1" x14ac:dyDescent="0.4">
      <c r="B5" s="82" t="s">
        <v>441</v>
      </c>
      <c r="C5" s="83" t="s">
        <v>440</v>
      </c>
      <c r="D5" s="84"/>
      <c r="E5" s="85" t="s">
        <v>480</v>
      </c>
      <c r="F5" s="76">
        <v>0</v>
      </c>
      <c r="G5" s="77">
        <v>947</v>
      </c>
      <c r="H5" s="87"/>
    </row>
    <row r="6" spans="1:9" ht="15" thickBot="1" x14ac:dyDescent="0.4">
      <c r="B6" s="82" t="s">
        <v>446</v>
      </c>
      <c r="C6" s="83" t="s">
        <v>445</v>
      </c>
      <c r="E6" s="88" t="s">
        <v>481</v>
      </c>
      <c r="F6" s="86"/>
      <c r="G6" s="78"/>
      <c r="H6" s="87"/>
    </row>
    <row r="7" spans="1:9" ht="15" thickBot="1" x14ac:dyDescent="0.4">
      <c r="A7" t="s">
        <v>443</v>
      </c>
      <c r="B7" s="82" t="s">
        <v>438</v>
      </c>
      <c r="C7" s="83" t="s">
        <v>439</v>
      </c>
      <c r="D7" s="89"/>
      <c r="E7" s="90" t="s">
        <v>438</v>
      </c>
      <c r="F7" s="77">
        <v>0</v>
      </c>
      <c r="G7" s="77">
        <v>913</v>
      </c>
      <c r="H7" s="77" t="s">
        <v>482</v>
      </c>
    </row>
    <row r="8" spans="1:9" ht="15" thickBot="1" x14ac:dyDescent="0.4">
      <c r="A8" t="s">
        <v>448</v>
      </c>
      <c r="B8" s="82" t="s">
        <v>444</v>
      </c>
      <c r="C8" s="83" t="s">
        <v>445</v>
      </c>
      <c r="E8" s="88" t="s">
        <v>505</v>
      </c>
      <c r="F8" s="87"/>
      <c r="G8" s="87"/>
      <c r="H8" s="78"/>
    </row>
    <row r="9" spans="1:9" ht="15" thickBot="1" x14ac:dyDescent="0.4">
      <c r="B9" s="82" t="s">
        <v>449</v>
      </c>
      <c r="C9" s="87"/>
      <c r="D9" s="89"/>
      <c r="E9" s="90" t="s">
        <v>449</v>
      </c>
      <c r="F9" s="77">
        <v>14</v>
      </c>
      <c r="G9" s="77">
        <v>2105</v>
      </c>
      <c r="H9" s="77" t="s">
        <v>482</v>
      </c>
    </row>
    <row r="10" spans="1:9" ht="15" thickBot="1" x14ac:dyDescent="0.4">
      <c r="B10" s="82" t="s">
        <v>465</v>
      </c>
      <c r="C10" s="87"/>
      <c r="D10" s="89"/>
      <c r="E10" s="90" t="s">
        <v>483</v>
      </c>
      <c r="F10" s="77">
        <v>11</v>
      </c>
      <c r="G10" s="77">
        <v>8656</v>
      </c>
      <c r="H10" s="77" t="s">
        <v>482</v>
      </c>
    </row>
    <row r="11" spans="1:9" ht="44" thickBot="1" x14ac:dyDescent="0.4">
      <c r="B11" s="82" t="s">
        <v>450</v>
      </c>
      <c r="C11" s="87"/>
      <c r="D11" s="84"/>
      <c r="E11" s="90" t="s">
        <v>484</v>
      </c>
      <c r="F11" s="87"/>
      <c r="G11" s="87"/>
      <c r="H11" s="78"/>
    </row>
    <row r="12" spans="1:9" ht="15" thickBot="1" x14ac:dyDescent="0.4">
      <c r="B12" s="82" t="s">
        <v>463</v>
      </c>
      <c r="C12" s="83"/>
      <c r="E12" s="88" t="s">
        <v>506</v>
      </c>
      <c r="F12" s="87"/>
      <c r="G12" s="87"/>
      <c r="H12" s="78"/>
    </row>
    <row r="13" spans="1:9" ht="44" thickBot="1" x14ac:dyDescent="0.4">
      <c r="B13" s="82" t="s">
        <v>447</v>
      </c>
      <c r="C13" s="83" t="s">
        <v>445</v>
      </c>
      <c r="D13" s="84"/>
      <c r="E13" s="90" t="s">
        <v>485</v>
      </c>
      <c r="F13" s="87"/>
      <c r="G13" s="87"/>
      <c r="H13" s="78"/>
    </row>
    <row r="14" spans="1:9" ht="15" thickBot="1" x14ac:dyDescent="0.4">
      <c r="B14" s="82" t="s">
        <v>458</v>
      </c>
      <c r="C14" s="87"/>
      <c r="D14" s="89"/>
      <c r="E14" s="90" t="s">
        <v>486</v>
      </c>
      <c r="F14" s="77">
        <v>16</v>
      </c>
      <c r="G14" s="77">
        <v>5059</v>
      </c>
      <c r="H14" s="77" t="s">
        <v>482</v>
      </c>
    </row>
    <row r="15" spans="1:9" ht="15" thickBot="1" x14ac:dyDescent="0.4">
      <c r="B15" s="82" t="s">
        <v>454</v>
      </c>
      <c r="C15" s="87"/>
      <c r="D15" s="89"/>
      <c r="E15" s="90" t="s">
        <v>487</v>
      </c>
      <c r="F15" s="77">
        <v>19</v>
      </c>
      <c r="G15" s="77">
        <v>19</v>
      </c>
      <c r="H15" s="77" t="s">
        <v>482</v>
      </c>
    </row>
    <row r="16" spans="1:9" ht="15" thickBot="1" x14ac:dyDescent="0.4">
      <c r="B16" s="82" t="s">
        <v>456</v>
      </c>
      <c r="C16" s="87"/>
      <c r="D16" s="89"/>
      <c r="E16" s="90" t="s">
        <v>488</v>
      </c>
      <c r="F16" s="77">
        <v>22</v>
      </c>
      <c r="G16" s="77">
        <v>7922</v>
      </c>
      <c r="H16" s="77" t="s">
        <v>482</v>
      </c>
    </row>
    <row r="17" spans="1:8" ht="15" thickBot="1" x14ac:dyDescent="0.4">
      <c r="A17" t="s">
        <v>452</v>
      </c>
      <c r="B17" s="82" t="s">
        <v>455</v>
      </c>
      <c r="C17" s="87"/>
      <c r="D17" s="89"/>
      <c r="E17" s="90" t="s">
        <v>489</v>
      </c>
      <c r="F17" s="77">
        <v>22</v>
      </c>
      <c r="G17" s="77">
        <v>5459</v>
      </c>
      <c r="H17" s="77" t="s">
        <v>482</v>
      </c>
    </row>
    <row r="18" spans="1:8" ht="15" thickBot="1" x14ac:dyDescent="0.4">
      <c r="B18" s="82" t="s">
        <v>453</v>
      </c>
      <c r="C18" s="87"/>
      <c r="D18" s="89"/>
      <c r="E18" s="90" t="s">
        <v>490</v>
      </c>
      <c r="F18" s="77">
        <v>23</v>
      </c>
      <c r="G18" s="77">
        <v>5121</v>
      </c>
      <c r="H18" s="77" t="s">
        <v>482</v>
      </c>
    </row>
    <row r="19" spans="1:8" ht="15" thickBot="1" x14ac:dyDescent="0.4">
      <c r="B19" s="82" t="s">
        <v>451</v>
      </c>
      <c r="C19" s="87"/>
      <c r="D19" s="89"/>
      <c r="E19" s="90" t="s">
        <v>491</v>
      </c>
      <c r="F19" s="77">
        <v>27</v>
      </c>
      <c r="G19" s="77">
        <v>9107</v>
      </c>
      <c r="H19" s="77" t="s">
        <v>482</v>
      </c>
    </row>
    <row r="20" spans="1:8" ht="15" thickBot="1" x14ac:dyDescent="0.4">
      <c r="B20" s="82" t="s">
        <v>459</v>
      </c>
      <c r="C20" s="87"/>
      <c r="D20" s="84"/>
      <c r="E20" s="90" t="s">
        <v>492</v>
      </c>
      <c r="F20" s="77">
        <v>7</v>
      </c>
      <c r="G20" s="77">
        <v>4450</v>
      </c>
      <c r="H20" s="77" t="s">
        <v>482</v>
      </c>
    </row>
    <row r="21" spans="1:8" ht="15" thickBot="1" x14ac:dyDescent="0.4">
      <c r="B21" s="82" t="s">
        <v>457</v>
      </c>
      <c r="C21" s="87"/>
      <c r="D21" s="87"/>
      <c r="E21" s="90" t="s">
        <v>487</v>
      </c>
      <c r="F21" s="77">
        <v>19</v>
      </c>
      <c r="G21" s="77">
        <v>19</v>
      </c>
      <c r="H21" s="77" t="s">
        <v>482</v>
      </c>
    </row>
    <row r="22" spans="1:8" ht="15" thickBot="1" x14ac:dyDescent="0.4">
      <c r="A22" t="s">
        <v>414</v>
      </c>
      <c r="B22" s="82" t="s">
        <v>411</v>
      </c>
      <c r="C22" s="87"/>
      <c r="D22" s="89"/>
      <c r="E22" s="90" t="s">
        <v>493</v>
      </c>
      <c r="F22" s="77">
        <v>8</v>
      </c>
      <c r="G22" s="77">
        <v>558</v>
      </c>
      <c r="H22" s="77" t="s">
        <v>482</v>
      </c>
    </row>
    <row r="23" spans="1:8" ht="15" thickBot="1" x14ac:dyDescent="0.4">
      <c r="B23" s="82" t="s">
        <v>413</v>
      </c>
      <c r="C23" s="87"/>
      <c r="D23" s="89"/>
      <c r="E23" s="90" t="s">
        <v>494</v>
      </c>
      <c r="F23" s="77">
        <v>7</v>
      </c>
      <c r="G23" s="77">
        <v>2607</v>
      </c>
      <c r="H23" s="77" t="s">
        <v>482</v>
      </c>
    </row>
    <row r="24" spans="1:8" ht="15" thickBot="1" x14ac:dyDescent="0.4">
      <c r="B24" s="82" t="s">
        <v>412</v>
      </c>
      <c r="C24" s="87"/>
      <c r="D24" s="89"/>
      <c r="E24" s="90" t="s">
        <v>495</v>
      </c>
      <c r="F24" s="77">
        <v>16</v>
      </c>
      <c r="G24" s="77">
        <v>2780</v>
      </c>
      <c r="H24" s="77" t="s">
        <v>482</v>
      </c>
    </row>
    <row r="25" spans="1:8" ht="15" thickBot="1" x14ac:dyDescent="0.4">
      <c r="B25" s="82" t="s">
        <v>470</v>
      </c>
      <c r="C25" s="87"/>
      <c r="D25" s="89"/>
      <c r="E25" s="90" t="s">
        <v>496</v>
      </c>
      <c r="F25" s="77">
        <v>10</v>
      </c>
      <c r="G25" s="77">
        <v>1189</v>
      </c>
      <c r="H25" s="77" t="s">
        <v>482</v>
      </c>
    </row>
    <row r="26" spans="1:8" ht="15" thickBot="1" x14ac:dyDescent="0.4">
      <c r="B26" s="82" t="s">
        <v>469</v>
      </c>
      <c r="C26" s="87"/>
      <c r="D26" s="89"/>
      <c r="E26" s="90" t="s">
        <v>483</v>
      </c>
      <c r="F26" s="77">
        <v>11</v>
      </c>
      <c r="G26" s="77">
        <v>8656</v>
      </c>
      <c r="H26" s="77" t="s">
        <v>482</v>
      </c>
    </row>
    <row r="27" spans="1:8" ht="15" thickBot="1" x14ac:dyDescent="0.4">
      <c r="B27" s="82" t="s">
        <v>467</v>
      </c>
      <c r="C27" s="87"/>
      <c r="D27" s="89"/>
      <c r="E27" s="90" t="s">
        <v>497</v>
      </c>
      <c r="F27" s="77">
        <v>10</v>
      </c>
      <c r="G27" s="77">
        <v>5576</v>
      </c>
      <c r="H27" s="77" t="s">
        <v>482</v>
      </c>
    </row>
    <row r="28" spans="1:8" ht="15" thickBot="1" x14ac:dyDescent="0.4">
      <c r="A28" t="s">
        <v>437</v>
      </c>
      <c r="B28" s="82" t="s">
        <v>468</v>
      </c>
      <c r="C28" s="87"/>
      <c r="D28" s="89"/>
      <c r="E28" s="90" t="s">
        <v>498</v>
      </c>
      <c r="F28" s="77">
        <v>16</v>
      </c>
      <c r="G28" s="77">
        <v>11396</v>
      </c>
      <c r="H28" s="77" t="s">
        <v>482</v>
      </c>
    </row>
    <row r="29" spans="1:8" ht="15" thickBot="1" x14ac:dyDescent="0.4">
      <c r="B29" s="82" t="s">
        <v>416</v>
      </c>
      <c r="C29" s="87"/>
      <c r="D29" s="89"/>
      <c r="E29" s="90" t="s">
        <v>499</v>
      </c>
      <c r="F29" s="77">
        <v>22</v>
      </c>
      <c r="G29" s="77">
        <v>1476</v>
      </c>
      <c r="H29" s="77" t="s">
        <v>482</v>
      </c>
    </row>
    <row r="30" spans="1:8" ht="15" thickBot="1" x14ac:dyDescent="0.4">
      <c r="A30" t="s">
        <v>462</v>
      </c>
      <c r="B30" s="82" t="s">
        <v>415</v>
      </c>
      <c r="C30" s="87"/>
      <c r="D30" s="89"/>
      <c r="E30" s="90" t="s">
        <v>500</v>
      </c>
      <c r="F30" s="77">
        <v>23</v>
      </c>
      <c r="G30" s="77">
        <v>1598</v>
      </c>
      <c r="H30" s="77" t="s">
        <v>482</v>
      </c>
    </row>
    <row r="31" spans="1:8" ht="15" thickBot="1" x14ac:dyDescent="0.4">
      <c r="A31" t="s">
        <v>409</v>
      </c>
      <c r="B31" s="82" t="s">
        <v>461</v>
      </c>
      <c r="C31" s="87"/>
      <c r="D31" s="89"/>
      <c r="E31" s="90" t="s">
        <v>501</v>
      </c>
      <c r="F31" s="77">
        <v>5</v>
      </c>
      <c r="G31" s="77">
        <v>2241</v>
      </c>
      <c r="H31" s="77" t="s">
        <v>482</v>
      </c>
    </row>
    <row r="32" spans="1:8" ht="15" thickBot="1" x14ac:dyDescent="0.4">
      <c r="B32" s="82" t="s">
        <v>410</v>
      </c>
      <c r="C32" s="87"/>
      <c r="D32" s="89"/>
      <c r="E32" s="90" t="s">
        <v>502</v>
      </c>
      <c r="F32" s="77">
        <v>10</v>
      </c>
      <c r="G32" s="77">
        <v>1221</v>
      </c>
      <c r="H32" s="77" t="s">
        <v>482</v>
      </c>
    </row>
    <row r="33" spans="2:8" ht="15" thickBot="1" x14ac:dyDescent="0.4">
      <c r="B33" s="82" t="s">
        <v>460</v>
      </c>
      <c r="C33" s="87"/>
      <c r="D33" s="84"/>
      <c r="E33" s="85" t="s">
        <v>503</v>
      </c>
      <c r="F33" s="92"/>
      <c r="G33" s="84"/>
      <c r="H33" s="87"/>
    </row>
    <row r="34" spans="2:8" ht="15" thickBot="1" x14ac:dyDescent="0.4">
      <c r="B34" s="82" t="s">
        <v>442</v>
      </c>
      <c r="C34" s="87"/>
      <c r="D34" s="84"/>
      <c r="E34" s="85" t="s">
        <v>504</v>
      </c>
      <c r="F34" s="92"/>
      <c r="G34" s="84"/>
      <c r="H34" s="87"/>
    </row>
    <row r="35" spans="2:8" ht="15" thickBot="1" x14ac:dyDescent="0.4">
      <c r="B35" s="86"/>
      <c r="C35" s="87"/>
      <c r="D35" s="87"/>
      <c r="E35" s="91"/>
      <c r="F35" s="87"/>
      <c r="G35" s="87"/>
      <c r="H35" s="87"/>
    </row>
    <row r="36" spans="2:8" ht="15" thickBot="1" x14ac:dyDescent="0.4">
      <c r="B36" s="86"/>
      <c r="C36" s="87"/>
      <c r="D36" s="87"/>
      <c r="E36" s="91"/>
      <c r="F36" s="87"/>
      <c r="G36" s="87"/>
      <c r="H36" s="87"/>
    </row>
    <row r="37" spans="2:8" ht="15" thickBot="1" x14ac:dyDescent="0.4">
      <c r="B37" s="86"/>
      <c r="C37" s="87"/>
      <c r="D37" s="87"/>
      <c r="E37" s="91"/>
      <c r="F37" s="87"/>
      <c r="G37" s="87"/>
      <c r="H37" s="87"/>
    </row>
  </sheetData>
  <mergeCells count="4">
    <mergeCell ref="H1:H2"/>
    <mergeCell ref="C1:C2"/>
    <mergeCell ref="D1:D2"/>
    <mergeCell ref="G1:G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E00C-777D-44C1-AD75-BCD5D180B36A}">
  <dimension ref="A8:F40"/>
  <sheetViews>
    <sheetView workbookViewId="0">
      <selection activeCell="E20" sqref="E20"/>
    </sheetView>
  </sheetViews>
  <sheetFormatPr defaultRowHeight="14.5" x14ac:dyDescent="0.35"/>
  <sheetData>
    <row r="8" spans="1:1" x14ac:dyDescent="0.35">
      <c r="A8" t="s">
        <v>436</v>
      </c>
    </row>
    <row r="9" spans="1:1" x14ac:dyDescent="0.35">
      <c r="A9" t="s">
        <v>429</v>
      </c>
    </row>
    <row r="10" spans="1:1" x14ac:dyDescent="0.35">
      <c r="A10" t="s">
        <v>430</v>
      </c>
    </row>
    <row r="11" spans="1:1" x14ac:dyDescent="0.35">
      <c r="A11" t="s">
        <v>431</v>
      </c>
    </row>
    <row r="12" spans="1:1" x14ac:dyDescent="0.35">
      <c r="A12" t="s">
        <v>432</v>
      </c>
    </row>
    <row r="14" spans="1:1" x14ac:dyDescent="0.35">
      <c r="A14" t="s">
        <v>471</v>
      </c>
    </row>
    <row r="15" spans="1:1" x14ac:dyDescent="0.35">
      <c r="A15" t="s">
        <v>433</v>
      </c>
    </row>
    <row r="16" spans="1:1" x14ac:dyDescent="0.35">
      <c r="A16" t="s">
        <v>434</v>
      </c>
    </row>
    <row r="17" spans="1:6" x14ac:dyDescent="0.35">
      <c r="A17" t="s">
        <v>435</v>
      </c>
    </row>
    <row r="21" spans="1:6" x14ac:dyDescent="0.35">
      <c r="E21" s="79"/>
      <c r="F21" s="79"/>
    </row>
    <row r="22" spans="1:6" x14ac:dyDescent="0.35">
      <c r="A22" s="75" t="s">
        <v>417</v>
      </c>
      <c r="E22" s="79"/>
      <c r="F22" s="79"/>
    </row>
    <row r="23" spans="1:6" x14ac:dyDescent="0.35">
      <c r="E23" s="79"/>
      <c r="F23" s="79"/>
    </row>
    <row r="24" spans="1:6" x14ac:dyDescent="0.35">
      <c r="A24" s="73" t="s">
        <v>426</v>
      </c>
      <c r="D24" t="s">
        <v>427</v>
      </c>
      <c r="E24" s="79"/>
      <c r="F24" s="79"/>
    </row>
    <row r="25" spans="1:6" x14ac:dyDescent="0.35">
      <c r="A25" s="73"/>
      <c r="E25" s="79"/>
      <c r="F25" s="79"/>
    </row>
    <row r="26" spans="1:6" x14ac:dyDescent="0.35">
      <c r="A26" s="73"/>
      <c r="E26" s="79"/>
      <c r="F26" s="79"/>
    </row>
    <row r="27" spans="1:6" x14ac:dyDescent="0.35">
      <c r="A27" s="73"/>
      <c r="E27" s="79"/>
      <c r="F27" s="79"/>
    </row>
    <row r="28" spans="1:6" x14ac:dyDescent="0.35">
      <c r="A28" s="74" t="s">
        <v>418</v>
      </c>
      <c r="E28" s="79"/>
      <c r="F28" s="79"/>
    </row>
    <row r="29" spans="1:6" x14ac:dyDescent="0.35">
      <c r="A29" s="73" t="s">
        <v>419</v>
      </c>
      <c r="E29" s="79"/>
      <c r="F29" s="79"/>
    </row>
    <row r="30" spans="1:6" x14ac:dyDescent="0.35">
      <c r="A30" s="73" t="s">
        <v>420</v>
      </c>
      <c r="E30" s="79"/>
      <c r="F30" s="79"/>
    </row>
    <row r="31" spans="1:6" x14ac:dyDescent="0.35">
      <c r="A31" s="73" t="s">
        <v>421</v>
      </c>
      <c r="E31" s="79" t="s">
        <v>428</v>
      </c>
      <c r="F31" s="79"/>
    </row>
    <row r="32" spans="1:6" x14ac:dyDescent="0.35">
      <c r="A32" s="74"/>
      <c r="E32" s="79"/>
      <c r="F32" s="79"/>
    </row>
    <row r="33" spans="1:6" x14ac:dyDescent="0.35">
      <c r="A33" s="74"/>
      <c r="E33" s="79"/>
      <c r="F33" s="79"/>
    </row>
    <row r="34" spans="1:6" x14ac:dyDescent="0.35">
      <c r="A34" s="74" t="s">
        <v>422</v>
      </c>
      <c r="E34" s="79"/>
      <c r="F34" s="79"/>
    </row>
    <row r="35" spans="1:6" x14ac:dyDescent="0.35">
      <c r="A35" s="73" t="s">
        <v>423</v>
      </c>
      <c r="E35" s="79"/>
      <c r="F35" s="79"/>
    </row>
    <row r="36" spans="1:6" x14ac:dyDescent="0.35">
      <c r="A36" s="73"/>
      <c r="E36" s="79"/>
      <c r="F36" s="79"/>
    </row>
    <row r="37" spans="1:6" x14ac:dyDescent="0.35">
      <c r="A37" s="73" t="s">
        <v>424</v>
      </c>
      <c r="E37" s="79"/>
      <c r="F37" s="79"/>
    </row>
    <row r="38" spans="1:6" x14ac:dyDescent="0.35">
      <c r="A38" s="73"/>
      <c r="E38" s="79"/>
      <c r="F38" s="79"/>
    </row>
    <row r="39" spans="1:6" x14ac:dyDescent="0.35">
      <c r="A39" s="73" t="s">
        <v>425</v>
      </c>
      <c r="E39" s="79"/>
      <c r="F39" s="79"/>
    </row>
    <row r="40" spans="1:6" x14ac:dyDescent="0.35">
      <c r="E40" s="79"/>
      <c r="F40" s="79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C064-3833-464D-8DCE-337514E7A356}">
  <sheetPr>
    <pageSetUpPr fitToPage="1"/>
  </sheetPr>
  <dimension ref="A1:G19"/>
  <sheetViews>
    <sheetView zoomScale="125" zoomScaleNormal="12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9" sqref="D9"/>
    </sheetView>
  </sheetViews>
  <sheetFormatPr defaultRowHeight="14.5" x14ac:dyDescent="0.35"/>
  <cols>
    <col min="1" max="1" width="29.1796875" customWidth="1"/>
    <col min="2" max="2" width="40.81640625" customWidth="1"/>
    <col min="3" max="3" width="12.54296875" style="99" customWidth="1"/>
  </cols>
  <sheetData>
    <row r="1" spans="1:7" s="4" customFormat="1" ht="40.5" customHeight="1" x14ac:dyDescent="0.35">
      <c r="A1" s="96" t="s">
        <v>472</v>
      </c>
      <c r="B1" s="96" t="s">
        <v>383</v>
      </c>
      <c r="C1" s="100" t="s">
        <v>519</v>
      </c>
    </row>
    <row r="2" spans="1:7" x14ac:dyDescent="0.35">
      <c r="A2" s="32" t="s">
        <v>377</v>
      </c>
      <c r="B2" s="32" t="s">
        <v>404</v>
      </c>
      <c r="C2" s="97">
        <v>0.75</v>
      </c>
    </row>
    <row r="3" spans="1:7" ht="29" x14ac:dyDescent="0.35">
      <c r="A3" s="32" t="s">
        <v>378</v>
      </c>
      <c r="B3" s="32" t="s">
        <v>385</v>
      </c>
      <c r="C3" s="97">
        <v>60</v>
      </c>
    </row>
    <row r="4" spans="1:7" x14ac:dyDescent="0.35">
      <c r="A4" s="32" t="s">
        <v>520</v>
      </c>
      <c r="B4" s="32" t="s">
        <v>525</v>
      </c>
      <c r="C4" s="97">
        <v>29.1</v>
      </c>
    </row>
    <row r="5" spans="1:7" x14ac:dyDescent="0.35">
      <c r="A5" s="32" t="s">
        <v>521</v>
      </c>
      <c r="B5" s="32" t="s">
        <v>524</v>
      </c>
      <c r="C5" s="97"/>
    </row>
    <row r="6" spans="1:7" x14ac:dyDescent="0.35">
      <c r="A6" s="32" t="s">
        <v>522</v>
      </c>
      <c r="B6" s="32" t="s">
        <v>523</v>
      </c>
      <c r="C6" s="97" t="s">
        <v>226</v>
      </c>
    </row>
    <row r="7" spans="1:7" x14ac:dyDescent="0.35">
      <c r="A7" s="32" t="s">
        <v>526</v>
      </c>
      <c r="B7" s="32" t="s">
        <v>527</v>
      </c>
      <c r="C7" s="97"/>
      <c r="G7">
        <f>-44*C14</f>
        <v>-10340</v>
      </c>
    </row>
    <row r="8" spans="1:7" x14ac:dyDescent="0.35">
      <c r="A8" s="32" t="s">
        <v>386</v>
      </c>
      <c r="B8" s="32" t="s">
        <v>384</v>
      </c>
      <c r="C8" s="97"/>
    </row>
    <row r="9" spans="1:7" ht="43.5" x14ac:dyDescent="0.35">
      <c r="A9" s="32" t="s">
        <v>407</v>
      </c>
      <c r="B9" s="32" t="s">
        <v>405</v>
      </c>
      <c r="C9" s="97"/>
    </row>
    <row r="10" spans="1:7" x14ac:dyDescent="0.35">
      <c r="A10" s="32" t="s">
        <v>387</v>
      </c>
      <c r="B10" s="32" t="s">
        <v>388</v>
      </c>
      <c r="C10" s="97"/>
    </row>
    <row r="11" spans="1:7" x14ac:dyDescent="0.35">
      <c r="A11" s="32" t="s">
        <v>515</v>
      </c>
      <c r="B11" s="32">
        <v>1</v>
      </c>
      <c r="C11" s="97"/>
    </row>
    <row r="12" spans="1:7" x14ac:dyDescent="0.35">
      <c r="A12" s="19" t="s">
        <v>516</v>
      </c>
      <c r="B12" s="19">
        <v>1.25</v>
      </c>
      <c r="C12" s="101"/>
    </row>
    <row r="13" spans="1:7" ht="29" x14ac:dyDescent="0.35">
      <c r="A13" s="72" t="s">
        <v>1</v>
      </c>
      <c r="B13" s="72" t="s">
        <v>517</v>
      </c>
      <c r="C13" s="98"/>
    </row>
    <row r="14" spans="1:7" x14ac:dyDescent="0.35">
      <c r="A14" s="32" t="s">
        <v>509</v>
      </c>
      <c r="B14" s="32" t="s">
        <v>518</v>
      </c>
      <c r="C14" s="97">
        <v>235</v>
      </c>
    </row>
    <row r="15" spans="1:7" x14ac:dyDescent="0.35">
      <c r="A15" s="32" t="s">
        <v>513</v>
      </c>
      <c r="B15" s="32" t="s">
        <v>514</v>
      </c>
      <c r="C15" s="97">
        <v>300</v>
      </c>
    </row>
    <row r="16" spans="1:7" x14ac:dyDescent="0.35">
      <c r="A16" s="72" t="s">
        <v>3</v>
      </c>
      <c r="B16" s="72" t="s">
        <v>510</v>
      </c>
      <c r="C16" s="98"/>
    </row>
    <row r="17" spans="1:3" x14ac:dyDescent="0.35">
      <c r="A17" s="32" t="s">
        <v>182</v>
      </c>
      <c r="B17" s="32" t="s">
        <v>512</v>
      </c>
      <c r="C17" s="97">
        <v>106.5</v>
      </c>
    </row>
    <row r="18" spans="1:3" x14ac:dyDescent="0.35">
      <c r="A18" s="32" t="s">
        <v>5</v>
      </c>
      <c r="B18" s="32" t="s">
        <v>507</v>
      </c>
      <c r="C18" s="97">
        <v>6.47</v>
      </c>
    </row>
    <row r="19" spans="1:3" x14ac:dyDescent="0.35">
      <c r="A19" s="32" t="s">
        <v>380</v>
      </c>
      <c r="B19" s="32"/>
      <c r="C19" s="97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Cut Room</vt:lpstr>
      <vt:lpstr>Leg Room</vt:lpstr>
      <vt:lpstr>Loin Room</vt:lpstr>
      <vt:lpstr>Kill and Other</vt:lpstr>
      <vt:lpstr>Skinner Systems</vt:lpstr>
      <vt:lpstr>Random </vt:lpstr>
      <vt:lpstr>Bestorq</vt:lpstr>
      <vt:lpstr>AMI BEARINGS</vt:lpstr>
      <vt:lpstr>Loin 4 Bagger</vt:lpstr>
      <vt:lpstr>'Cut Room'!Print_Area</vt:lpstr>
      <vt:lpstr>'Kill and Other'!Print_Area</vt:lpstr>
      <vt:lpstr>'Leg Room'!Print_Area</vt:lpstr>
      <vt:lpstr>'Loin Room'!Print_Area</vt:lpstr>
      <vt:lpstr>'Random '!Print_Area</vt:lpstr>
      <vt:lpstr>'Skinner Systems'!Print_Area</vt:lpstr>
      <vt:lpstr>'Cut Room'!Print_Titles</vt:lpstr>
      <vt:lpstr>'Kill and Other'!Print_Titles</vt:lpstr>
      <vt:lpstr>'Leg Room'!Print_Titles</vt:lpstr>
      <vt:lpstr>'Loin 4 Bagger'!Print_Titles</vt:lpstr>
      <vt:lpstr>'Loin Room'!Print_Titles</vt:lpstr>
      <vt:lpstr>'Random '!Print_Titles</vt:lpstr>
      <vt:lpstr>'Skinner Systems'!Print_Titles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2023-05-09T05:28:23Z</dcterms:created>
  <dcterms:modified xsi:type="dcterms:W3CDTF">2023-05-11T13:06:25Z</dcterms:modified>
  <cp:category/>
  <cp:contentStatus/>
</cp:coreProperties>
</file>