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8_{F4FAC1A6-189A-43ED-8BF2-39E3F8DBE9BA}" xr6:coauthVersionLast="47" xr6:coauthVersionMax="47" xr10:uidLastSave="{00000000-0000-0000-0000-000000000000}"/>
  <bookViews>
    <workbookView xWindow="-110" yWindow="-110" windowWidth="19420" windowHeight="11020" activeTab="2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estorq" sheetId="11" r:id="rId7"/>
    <sheet name="AMI BEARINGS" sheetId="10" r:id="rId8"/>
    <sheet name="Loin 4 Bagger" sheetId="12" r:id="rId9"/>
  </sheets>
  <definedNames>
    <definedName name="_xlnm.Print_Area" localSheetId="0">'Cut Room'!$E$1:$L$43</definedName>
    <definedName name="_xlnm.Print_Area" localSheetId="3">'Kill and Other'!$B$1:$K$11</definedName>
    <definedName name="_xlnm.Print_Area" localSheetId="1">'Leg Room'!$A$1:$S$19</definedName>
    <definedName name="_xlnm.Print_Area" localSheetId="8">'Loin 4 Bagger'!#REF!</definedName>
    <definedName name="_xlnm.Print_Area" localSheetId="2">'Loin Room'!$E$1:$R$20</definedName>
    <definedName name="_xlnm.Print_Area" localSheetId="5">'Random '!$A$1:$F$7</definedName>
    <definedName name="_xlnm.Print_Area" localSheetId="4">'Skinner Systems'!$A$1:$F$17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8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2" l="1"/>
  <c r="M6" i="2"/>
  <c r="M5" i="2"/>
  <c r="N5" i="2" s="1"/>
  <c r="M4" i="2"/>
  <c r="N4" i="2" s="1"/>
  <c r="F1" i="11"/>
  <c r="F1" i="1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8" authorId="0" shapeId="0" xr:uid="{BDAB50BB-E4C4-48C4-ADD5-03DF5017CEF9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Same width as Outfeed  Safari?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tc={40F5E4AC-6CD7-40FB-A1F2-BA4A70F42A9C}</author>
    <author>Author</author>
  </authors>
  <commentList>
    <comment ref="A2" authorId="0" shapeId="0" xr:uid="{40F5E4AC-6CD7-40FB-A1F2-BA4A70F42A9C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number is correct</t>
      </text>
    </comment>
    <comment ref="E2" authorId="1" shapeId="0" xr:uid="{CCB1E9B5-FBEA-413F-A4A9-8E40772EDDD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Feeds down to Main Loin Feeder
</t>
        </r>
      </text>
    </comment>
    <comment ref="E3" authorId="1" shapeId="0" xr:uid="{492C9D0B-CA3C-4E6B-843C-01EB61FC873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distributes to the other conveyors
</t>
        </r>
      </text>
    </comment>
    <comment ref="E4" authorId="1" shapeId="0" xr:uid="{14CF8003-6507-442A-8FF7-06BEC6B46CC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closest to chute
</t>
        </r>
      </text>
    </comment>
    <comment ref="E6" authorId="1" shapeId="0" xr:uid="{393F7C39-1469-47FE-8B9D-EBCFFA77B01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Under Loin 2 has Incline
</t>
        </r>
      </text>
    </comment>
    <comment ref="E15" authorId="1" shapeId="0" xr:uid="{A9B51518-F859-4A03-BD58-90A1D1A2923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E17" authorId="1" shapeId="0" xr:uid="{F99E71D0-E339-4429-A51B-740E3CD268C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<sst xmlns="http://schemas.openxmlformats.org/spreadsheetml/2006/main" count="837" uniqueCount="634">
  <si>
    <t>Conveyor name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</si>
  <si>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</si>
  <si>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</si>
  <si>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</si>
  <si>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</si>
  <si>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</si>
  <si>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</si>
  <si>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</si>
  <si>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</si>
  <si>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</si>
  <si>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</si>
  <si>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</si>
  <si>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</si>
  <si>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</si>
  <si>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</si>
  <si>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</si>
  <si>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</si>
  <si>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Jan 14-21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</si>
  <si>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</si>
  <si>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</si>
  <si>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</si>
  <si>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</si>
  <si>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</si>
  <si>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</si>
  <si>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</si>
  <si>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</si>
  <si>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</si>
  <si>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</si>
  <si>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</si>
  <si>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</si>
  <si>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</si>
  <si>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</si>
  <si>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</si>
  <si>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</si>
  <si>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</si>
  <si>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</si>
  <si>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Oct 25-19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</si>
  <si>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</si>
  <si>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</si>
  <si>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</si>
  <si>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</si>
  <si>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</si>
  <si>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</si>
  <si>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>Oct 25-20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</si>
  <si>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</si>
  <si>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</si>
  <si>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</si>
  <si>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</si>
  <si>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</si>
  <si>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</si>
  <si>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</si>
  <si>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</si>
  <si>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</si>
  <si>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</si>
  <si>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</si>
  <si>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</si>
  <si>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</si>
  <si>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</si>
  <si>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</si>
  <si>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</si>
  <si>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</si>
  <si>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</si>
  <si>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</si>
  <si>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</si>
  <si>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</si>
  <si>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</si>
  <si>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</si>
  <si>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</si>
  <si>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</si>
  <si>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</si>
  <si>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</si>
  <si>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</si>
  <si>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</si>
  <si>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</si>
  <si>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</si>
  <si>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</si>
  <si>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</si>
  <si>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</si>
  <si>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</si>
  <si>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</si>
  <si>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</si>
  <si>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</si>
  <si>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</si>
  <si>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</si>
  <si>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Jan 19-19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</si>
  <si>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</si>
  <si>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</si>
  <si>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</si>
  <si>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</si>
  <si>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</si>
  <si>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</si>
  <si>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</si>
  <si>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</si>
  <si>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</si>
  <si>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</si>
  <si>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</si>
  <si>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</si>
  <si>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</si>
  <si>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</si>
  <si>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</si>
  <si>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</si>
  <si>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</si>
  <si>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</si>
  <si>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</si>
  <si>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</si>
  <si>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</si>
  <si>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</si>
  <si>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</si>
  <si>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</si>
  <si>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</si>
  <si>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</si>
  <si>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</si>
  <si>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</si>
  <si>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</si>
  <si>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</si>
  <si>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</si>
  <si>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>June 30-19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</si>
  <si>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</si>
  <si>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</si>
  <si>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</si>
  <si>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</si>
  <si>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</si>
  <si>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</si>
  <si>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</si>
  <si>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</si>
  <si>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</si>
  <si>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</si>
  <si>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</si>
  <si>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</si>
  <si>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</si>
  <si>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</si>
  <si>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</si>
  <si>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</si>
  <si>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</si>
  <si>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</si>
  <si>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</si>
  <si>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</si>
  <si>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</si>
  <si>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</si>
  <si>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</si>
  <si>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</si>
  <si>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Dec 6-19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</si>
  <si>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</si>
  <si>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</si>
  <si>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</si>
  <si>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</si>
  <si>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</si>
  <si>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</si>
  <si>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</si>
  <si>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</si>
  <si>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</si>
  <si>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</si>
  <si>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</si>
  <si>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</si>
  <si>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</si>
  <si>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</si>
  <si>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</si>
  <si>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</si>
  <si>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</si>
  <si>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</si>
  <si>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>Jan 21-21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</si>
  <si>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</si>
  <si>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</si>
  <si>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</si>
  <si>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</si>
  <si>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</si>
  <si>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</si>
  <si>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</si>
  <si>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</si>
  <si>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</si>
  <si>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</si>
  <si>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</si>
  <si>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</si>
  <si>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</si>
  <si>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Dec 7-20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</si>
  <si>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</si>
  <si>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</si>
  <si>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</si>
  <si>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</si>
  <si>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</si>
  <si>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</si>
  <si>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</si>
  <si>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</si>
  <si>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Nov 2-19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</si>
  <si>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</si>
  <si>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</si>
  <si>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</si>
  <si>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</si>
  <si>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</si>
  <si>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</si>
  <si>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</si>
  <si>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</si>
  <si>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</si>
  <si>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LENGTH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</si>
  <si>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</si>
  <si>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</si>
  <si>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</si>
  <si>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</si>
  <si>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</si>
  <si>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</si>
  <si>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</si>
  <si>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</si>
  <si>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</si>
  <si>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</si>
  <si>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</si>
  <si>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</si>
  <si>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</si>
  <si>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</si>
  <si>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</si>
  <si>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</si>
  <si>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</si>
  <si>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</si>
  <si>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</si>
  <si>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</si>
  <si>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</si>
  <si>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</si>
  <si>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</si>
  <si>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</si>
  <si>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</si>
  <si>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</si>
  <si>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</si>
  <si>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</si>
  <si>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</si>
  <si>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</si>
  <si>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</si>
  <si>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</si>
  <si>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Aug 27-21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</si>
  <si>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</si>
  <si>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</si>
  <si>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</si>
  <si>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</si>
  <si>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</si>
  <si>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</si>
  <si>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</si>
  <si>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</si>
  <si>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</si>
  <si>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</si>
  <si>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</si>
  <si>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</si>
  <si>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</si>
  <si>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</si>
  <si>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 xml:space="preserve">Date </t>
  </si>
  <si>
    <t>Loin Room Infeed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</si>
  <si>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</si>
  <si>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</si>
  <si>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</si>
  <si>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</si>
  <si>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</si>
  <si>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</si>
  <si>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t>Main Loin #1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</si>
  <si>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</si>
  <si>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23.6" x 45feet</t>
  </si>
  <si>
    <t>Full belt 40 feet. 15 sprockets plus parts</t>
  </si>
  <si>
    <t>Jan 11-21</t>
  </si>
  <si>
    <t>Jan 7-21: 39680  Del 20 each 75mm and 20 each 150mm</t>
  </si>
  <si>
    <t>Dec 22-18:  pic WORN ordered parts twice Pins and Bricks</t>
  </si>
  <si>
    <t>S6.1 POM CR LB</t>
  </si>
  <si>
    <t>Loin Room #2</t>
  </si>
  <si>
    <t>UNI MBP 25 3/4</t>
  </si>
  <si>
    <t>Loin Room #3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</si>
  <si>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</si>
  <si>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</si>
  <si>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</si>
  <si>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</si>
  <si>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</si>
  <si>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</si>
  <si>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</si>
  <si>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Loin Room Trim</t>
  </si>
  <si>
    <t>M2510 1" p Flat 17 5/8" wide</t>
  </si>
  <si>
    <t>18" x 45 ft</t>
  </si>
  <si>
    <t>2.4 feet</t>
  </si>
  <si>
    <t xml:space="preserve">Dec 22-18: pic </t>
  </si>
  <si>
    <t>Loin Roon X-fer 3-4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</si>
  <si>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</si>
  <si>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</si>
  <si>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</si>
  <si>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</si>
  <si>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</si>
  <si>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</si>
  <si>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</si>
  <si>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</si>
  <si>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</si>
  <si>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</si>
  <si>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</si>
  <si>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</si>
  <si>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</si>
  <si>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</si>
  <si>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</si>
  <si>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</si>
  <si>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</si>
  <si>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</si>
  <si>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</si>
  <si>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</si>
  <si>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</si>
  <si>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</si>
  <si>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</si>
  <si>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Loin Pack Off Top</t>
  </si>
  <si>
    <t>M2533 POM</t>
  </si>
  <si>
    <t>10 ft c to c</t>
  </si>
  <si>
    <t>19.5" x 24 ft</t>
  </si>
  <si>
    <t>M2500, s10?. 1inr</t>
  </si>
  <si>
    <t>Dec 22-18" FMA built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</si>
  <si>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</si>
  <si>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</si>
  <si>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</si>
  <si>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</si>
  <si>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</si>
  <si>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</si>
  <si>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</si>
  <si>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</si>
  <si>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</si>
  <si>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</si>
  <si>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</si>
  <si>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</si>
  <si>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</si>
  <si>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</si>
  <si>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</si>
  <si>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</si>
  <si>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</si>
  <si>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</si>
  <si>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</si>
  <si>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</si>
  <si>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</si>
  <si>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</si>
  <si>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</si>
  <si>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</si>
  <si>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</si>
  <si>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</si>
  <si>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</si>
  <si>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</si>
  <si>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</si>
  <si>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</si>
  <si>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</si>
  <si>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</si>
  <si>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</si>
  <si>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</si>
  <si>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</si>
  <si>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</si>
  <si>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21-20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</si>
  <si>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</si>
  <si>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</si>
  <si>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</si>
  <si>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</si>
  <si>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</si>
  <si>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</si>
  <si>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</si>
  <si>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</si>
  <si>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</si>
  <si>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</si>
  <si>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</si>
  <si>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</si>
  <si>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</si>
  <si>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</si>
  <si>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</si>
  <si>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</t>
  </si>
  <si>
    <t>Feb 9-19:  Albert showed me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</si>
  <si>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</si>
  <si>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</si>
  <si>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</si>
  <si>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</si>
  <si>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</si>
  <si>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</si>
  <si>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</si>
  <si>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</si>
  <si>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</si>
  <si>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</si>
  <si>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</si>
  <si>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</si>
  <si>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</si>
  <si>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</si>
  <si>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</si>
  <si>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</si>
  <si>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</si>
  <si>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</si>
  <si>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</si>
  <si>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</si>
  <si>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</si>
  <si>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</si>
  <si>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</si>
  <si>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</si>
  <si>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</si>
  <si>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</si>
  <si>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</si>
  <si>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</si>
  <si>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</si>
  <si>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</si>
  <si>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</si>
  <si>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</si>
  <si>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</si>
  <si>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Feb 2-19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</si>
  <si>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</si>
  <si>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</si>
  <si>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</si>
  <si>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</si>
  <si>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</si>
  <si>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</si>
  <si>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</si>
  <si>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</si>
  <si>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</si>
  <si>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</si>
  <si>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</si>
  <si>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Name</t>
  </si>
  <si>
    <t>Motor</t>
  </si>
  <si>
    <t>Gear Box</t>
  </si>
  <si>
    <t>Shaft</t>
  </si>
  <si>
    <t>Lubrication</t>
  </si>
  <si>
    <t>20.75 BF</t>
  </si>
  <si>
    <t>21 BF Radius Tangent 59" BF 21"</t>
  </si>
  <si>
    <t>Loin Room #4 Bagger Blue</t>
  </si>
  <si>
    <t>4 BOLT MTD AMCAN PL205 1"</t>
  </si>
  <si>
    <t xml:space="preserve">KELTECH K50R60Z0WB3 1750 RPM 0.33 HP INPUT 60:1 </t>
  </si>
  <si>
    <t>BEARING HEAD DRIVE</t>
  </si>
  <si>
    <t>BEARING TAIL</t>
  </si>
  <si>
    <t xml:space="preserve">AMI_MUC206 AA-FD MUC206-20  4 BOLT </t>
  </si>
  <si>
    <t xml:space="preserve">HEAD: 1"  TAIL 1.25" </t>
  </si>
  <si>
    <t>CENTER DRIVE</t>
  </si>
  <si>
    <t>1.25-1.25</t>
  </si>
  <si>
    <t xml:space="preserve">MAX MOTION MRS50-56C 30:1 </t>
  </si>
  <si>
    <t xml:space="preserve">CENTER DRIVE  1" INSERT AMI </t>
  </si>
  <si>
    <t>MAX MOTION MRS63-56C</t>
  </si>
  <si>
    <t xml:space="preserve">MAX MOTION MQS-344FC  </t>
  </si>
  <si>
    <t xml:space="preserve">1" </t>
  </si>
  <si>
    <t xml:space="preserve">CENTER DRIVE 1" </t>
  </si>
  <si>
    <t xml:space="preserve">1' </t>
  </si>
  <si>
    <t>MRS50-56C RATIO 80</t>
  </si>
  <si>
    <t>MQS124RB 1/2 HP</t>
  </si>
  <si>
    <t>2 BOLT P205</t>
  </si>
  <si>
    <t xml:space="preserve">BEARING SNUB: SUC204-12 FSC AMI </t>
  </si>
  <si>
    <t xml:space="preserve">MAX MOTION </t>
  </si>
  <si>
    <t>BALD 0.75 HP VSWDM3542 35S617P672G1</t>
  </si>
  <si>
    <t>4 bolt MTD  RBL_SUC205-16 F205 4 bolt flange AMI P18 UNIT#: MUCFPL205-16W Insert: MUC205-16</t>
  </si>
  <si>
    <t>BALDOR VFSWDM3538-E  HP 0.5</t>
  </si>
  <si>
    <t>BEARING HEAD FREE</t>
  </si>
  <si>
    <t xml:space="preserve">CENTER DRIVE 2 BOLT 1" MUC205-16 </t>
  </si>
  <si>
    <t>#2 CONDENSER</t>
  </si>
  <si>
    <t>B92</t>
  </si>
  <si>
    <t>B30</t>
  </si>
  <si>
    <t>B43-5L460</t>
  </si>
  <si>
    <t>B42</t>
  </si>
  <si>
    <t>HAIR BIN / ROOF TOP FANS</t>
  </si>
  <si>
    <t>B77</t>
  </si>
  <si>
    <t>B63</t>
  </si>
  <si>
    <t>AMI MOUNTED SETS AND INSERTS  APRIL 23-22</t>
  </si>
  <si>
    <t>2 EACH OF THE FOLLOWING</t>
  </si>
  <si>
    <t>MUCFPL205-16</t>
  </si>
  <si>
    <t>MUC205-16 INSERTS</t>
  </si>
  <si>
    <t>MUC205-16RF DOUBLE SEAL INSERTS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</si>
  <si>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</si>
  <si>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</si>
  <si>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</si>
  <si>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</si>
  <si>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MBLF5-16W</t>
  </si>
  <si>
    <t>**AMI DOES NOT DO THE COVER</t>
  </si>
  <si>
    <t>DOUBLE SEAL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</si>
  <si>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</si>
  <si>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</si>
  <si>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</si>
  <si>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</si>
  <si>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</si>
  <si>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</si>
  <si>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</si>
  <si>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 xml:space="preserve">AMI MOUNTED BEARINGS </t>
  </si>
  <si>
    <t>Bottom of Stairs</t>
  </si>
  <si>
    <t>300L100</t>
  </si>
  <si>
    <t>PowerGrip</t>
  </si>
  <si>
    <t>GT-3</t>
  </si>
  <si>
    <t>1040-8MGT-20</t>
  </si>
  <si>
    <t>SV900 77</t>
  </si>
  <si>
    <t>SKINNER</t>
  </si>
  <si>
    <t>390L</t>
  </si>
  <si>
    <t>Horizontal Timed</t>
  </si>
  <si>
    <t>285L 930</t>
  </si>
  <si>
    <t>8MGT 1440-21 249F270</t>
  </si>
  <si>
    <t>DUMPER BELTS</t>
  </si>
  <si>
    <t>3VX500</t>
  </si>
  <si>
    <t>7M1120JB</t>
  </si>
  <si>
    <t>A46</t>
  </si>
  <si>
    <t>KITCHEN EXHAUST FAN</t>
  </si>
  <si>
    <t>A44</t>
  </si>
  <si>
    <t>A33</t>
  </si>
  <si>
    <t>A43</t>
  </si>
  <si>
    <t>A40</t>
  </si>
  <si>
    <t>AP33</t>
  </si>
  <si>
    <t>A26</t>
  </si>
  <si>
    <t>AP22</t>
  </si>
  <si>
    <t>BM94</t>
  </si>
  <si>
    <t>B87</t>
  </si>
  <si>
    <t>#1 CONDENSOR</t>
  </si>
  <si>
    <t>820H</t>
  </si>
  <si>
    <t>09U260240</t>
  </si>
  <si>
    <t>5L550</t>
  </si>
  <si>
    <t>2053 61180</t>
  </si>
  <si>
    <t>B57</t>
  </si>
  <si>
    <t>B60</t>
  </si>
  <si>
    <t>B52</t>
  </si>
  <si>
    <t>B49</t>
  </si>
  <si>
    <t xml:space="preserve">4 each of the following     </t>
  </si>
  <si>
    <t>System Name</t>
  </si>
  <si>
    <t>Bestorq Advantage</t>
  </si>
  <si>
    <t>Call Out PN</t>
  </si>
  <si>
    <t>Nebraska</t>
  </si>
  <si>
    <t>Date checked</t>
  </si>
  <si>
    <t xml:space="preserve">Bestorq Part </t>
  </si>
  <si>
    <t>Number</t>
  </si>
  <si>
    <t>unknown</t>
  </si>
  <si>
    <t>1040-8M-20</t>
  </si>
  <si>
    <t>Need Width</t>
  </si>
  <si>
    <t>5/16/2022</t>
  </si>
  <si>
    <t>B52or5L550</t>
  </si>
  <si>
    <t>We do not carry a cross for polyflex</t>
  </si>
  <si>
    <t>We do not carry a cross for polychain</t>
  </si>
  <si>
    <t>A26or4L280</t>
  </si>
  <si>
    <t>A33or4L350</t>
  </si>
  <si>
    <t>A40or4L420</t>
  </si>
  <si>
    <t>A43or4L450</t>
  </si>
  <si>
    <t>A44or4L460</t>
  </si>
  <si>
    <t>A46or4L480</t>
  </si>
  <si>
    <t>A22or4L240</t>
  </si>
  <si>
    <t>B30or5L330</t>
  </si>
  <si>
    <t>B42or5L450</t>
  </si>
  <si>
    <t>B43or5L460</t>
  </si>
  <si>
    <t>B49or5L520</t>
  </si>
  <si>
    <t>B57or5L600</t>
  </si>
  <si>
    <t>B60or5L630</t>
  </si>
  <si>
    <t>B63or5L660</t>
  </si>
  <si>
    <t>B77or5L800</t>
  </si>
  <si>
    <t>B87or5L900</t>
  </si>
  <si>
    <t>B92or5L950</t>
  </si>
  <si>
    <t>B94?</t>
  </si>
  <si>
    <t>5V900?</t>
  </si>
  <si>
    <t>25mm</t>
  </si>
  <si>
    <t>35mm 1.5in</t>
  </si>
  <si>
    <t>6.47 dia  10 tooth  1.5 SQ bore</t>
  </si>
  <si>
    <t>MBP 22 percent open 2"  Pitch Blue Acetal</t>
  </si>
  <si>
    <t>Belt weight lb/ft2</t>
  </si>
  <si>
    <t>280 inch c to c (23.3 ft)</t>
  </si>
  <si>
    <t>(2.2 lb/sf)  235 lbs</t>
  </si>
  <si>
    <t>25.75 inch wide x 50 feet (106.5 sq ft)</t>
  </si>
  <si>
    <t>Product on belt at given time</t>
  </si>
  <si>
    <t>300 lbs (max)</t>
  </si>
  <si>
    <t>Head Shaft diameter</t>
  </si>
  <si>
    <t>Tail (idler Diameter</t>
  </si>
  <si>
    <t>MBP 22 percent open 2"  Pitch Blue AcetaL NO PROFILES</t>
  </si>
  <si>
    <t>(2.2 lb/sf)  235 lbs calculated</t>
  </si>
  <si>
    <t>(imperial calculation)</t>
  </si>
  <si>
    <t>shaft rpm</t>
  </si>
  <si>
    <t>shaft torque</t>
  </si>
  <si>
    <t>belt speed</t>
  </si>
  <si>
    <t>sprocket diameter 6.47</t>
  </si>
  <si>
    <t xml:space="preserve"> 1" shaft (outside edge)</t>
  </si>
  <si>
    <t>60hz</t>
  </si>
  <si>
    <t xml:space="preserve">belt pull </t>
  </si>
  <si>
    <t>spocket OD at belt contact</t>
  </si>
  <si>
    <t>Head Bearing Free Side</t>
  </si>
  <si>
    <t>Head Bearing Drive Side</t>
  </si>
  <si>
    <t>COGZ</t>
  </si>
  <si>
    <t>24700  Stomach Washer</t>
  </si>
  <si>
    <t>Dodge P38-14M-SF HTD Spkt</t>
  </si>
  <si>
    <t>Plus bushing to bring it to 1 1/4</t>
  </si>
  <si>
    <t>Stomach Washer</t>
  </si>
  <si>
    <t>Drive Ssytem</t>
  </si>
  <si>
    <t>PT Belt</t>
  </si>
  <si>
    <t>Dodge P138-14M-SF HTD 5.5 dia timing sheve 5.5 inch dia . Inser required to bring it to 1.25" Martin Brand</t>
  </si>
  <si>
    <t>Bestorq 2590-14M-55 HTD</t>
  </si>
  <si>
    <t>S6.1-0 POM LB  brick 1: 14 7/8  20 kn Brick 2:  4 7/8in 6 kn (120mm) QUOTE 210766986</t>
  </si>
  <si>
    <t>SQ FEET</t>
  </si>
  <si>
    <t>USD COST /SQ FOOT EST 2022 1.34 CAD</t>
  </si>
  <si>
    <t>Leg #1 and Belly Press Blue FORBO 21076986 Dec 2019</t>
  </si>
  <si>
    <t>SAFARI 35566 NOV 22</t>
  </si>
  <si>
    <t xml:space="preserve">WHITE ULTRATUFF Saf </t>
  </si>
  <si>
    <t>INTRALOX 2772861</t>
  </si>
  <si>
    <t>WHITE S800 NYLON</t>
  </si>
  <si>
    <t>&gt;Equipment No*</t>
  </si>
  <si>
    <t>Description*</t>
  </si>
  <si>
    <t>Line*</t>
  </si>
  <si>
    <t>Manufacturer*</t>
  </si>
  <si>
    <t>ROAST TYING MACHINE</t>
  </si>
  <si>
    <t>LOIN</t>
  </si>
  <si>
    <t>BUNN</t>
  </si>
  <si>
    <t>4CT-001-00-001.6</t>
  </si>
  <si>
    <t>BANDSAW (LOIN ROOM)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</si>
  <si>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</si>
  <si>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</si>
  <si>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</si>
  <si>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</si>
  <si>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</si>
  <si>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</si>
  <si>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</si>
  <si>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</si>
  <si>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</si>
  <si>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</si>
  <si>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</si>
  <si>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</si>
  <si>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</si>
  <si>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</si>
  <si>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</si>
  <si>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</si>
  <si>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</si>
  <si>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</si>
  <si>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4CT-002-006.1</t>
  </si>
  <si>
    <t>CRYOVAC #2</t>
  </si>
  <si>
    <t>SEALED AIR</t>
  </si>
  <si>
    <t>4CT-002-009</t>
  </si>
  <si>
    <t>SHRINK TUNNEL #2</t>
  </si>
  <si>
    <t>4CT-002-010</t>
  </si>
  <si>
    <t>CHILL BATH - LOIN ROOM</t>
  </si>
  <si>
    <t>HASKRIS</t>
  </si>
  <si>
    <t>4CT-002-011.2</t>
  </si>
  <si>
    <t>PACK-OFF CONVEYOR (TOP)</t>
  </si>
  <si>
    <t>4CT-002-012</t>
  </si>
  <si>
    <t>BOX CONVEYOR (LOIN)</t>
  </si>
  <si>
    <t>4CT-002-013</t>
  </si>
  <si>
    <t>BOX CONVEYOR (90 DEG) (LOIN)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</si>
  <si>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</si>
  <si>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</si>
  <si>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</si>
  <si>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</si>
  <si>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</si>
  <si>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</si>
  <si>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</si>
  <si>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</si>
  <si>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</si>
  <si>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</si>
  <si>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</si>
  <si>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</si>
  <si>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</si>
  <si>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</si>
  <si>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</si>
  <si>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4CT-002-004.1</t>
  </si>
  <si>
    <t>LR TRIM CONVEYOR</t>
  </si>
  <si>
    <t>4CT-002-008</t>
  </si>
  <si>
    <t>SHRINK TUNNEL INFEED CONVEYOR</t>
  </si>
  <si>
    <t>4CT-002-011.1</t>
  </si>
  <si>
    <t>PACK-OFF CONVEYOR (BOTTOM)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</si>
</sst>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20" fillId="0" borderId="4" xfId="0" applyFont="1" applyBorder="1"/>
    <xf numFmtId="0" fontId="20" fillId="0" borderId="5" xfId="0" applyFont="1" applyBorder="1"/>
    <xf numFmtId="0" fontId="22" fillId="0" borderId="5" xfId="0" applyFont="1" applyBorder="1" applyAlignment="1">
      <alignment horizontal="center" vertical="center"/>
    </xf>
    <xf numFmtId="8" fontId="22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horizontal="left" vertical="top" wrapText="1"/>
    </xf>
    <xf numFmtId="0" fontId="8" fillId="8" borderId="0" xfId="0" applyFont="1" applyFill="1" applyAlignment="1">
      <alignment horizontal="left"/>
    </xf>
    <xf numFmtId="0" fontId="8" fillId="8" borderId="0" xfId="0" applyFont="1" applyFill="1"/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46691</xdr:colOff>
      <xdr:row>22</xdr:row>
      <xdr:rowOff>65368</xdr:rowOff>
    </xdr:from>
    <xdr:to>
      <xdr:col>8</xdr:col>
      <xdr:colOff>1045882</xdr:colOff>
      <xdr:row>24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3-05-09T17:32:11.64" personId="{00000000-0000-0000-0000-000000000000}" id="{40F5E4AC-6CD7-40FB-A1F2-BA4A70F42A9C}">
    <text>This number is correct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0" dT="2022-08-27T20:42:34.95" personId="{00000000-0000-0000-0000-000000000000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S43"/>
  <sheetViews>
    <sheetView zoomScale="102" zoomScaleNormal="85" workbookViewId="0">
      <pane xSplit="1" ySplit="1" topLeftCell="B30" activePane="bottomRight" state="frozen"/>
      <selection pane="topRight" activeCell="B1" sqref="B1"/>
      <selection pane="bottomLeft" activeCell="A2" sqref="A2"/>
      <selection pane="bottomRight" activeCell="S1" sqref="S1"/>
    </sheetView>
  </sheetViews>
  <sheetFormatPr defaultRowHeight="18.5" x14ac:dyDescent="0.45"/>
  <cols>
    <col min="4" max="4" width="8.7265625" customWidth="1"/>
    <col min="5" max="5" width="26.81640625" style="13" customWidth="1"/>
    <col min="6" max="6" width="34.54296875" style="1" customWidth="1"/>
    <col min="7" max="7" width="34.54296875" style="61" customWidth="1"/>
    <col min="8" max="8" width="21.26953125" style="61" customWidth="1"/>
    <col min="9" max="9" width="26.81640625" style="61" customWidth="1"/>
    <col min="10" max="10" width="28.1796875" style="1" customWidth="1"/>
    <col min="11" max="11" width="14.81640625" style="1" customWidth="1"/>
    <col min="12" max="12" width="15" style="1" customWidth="1"/>
    <col min="13" max="13" width="15" style="1" hidden="1" customWidth="1"/>
    <col min="14" max="17" width="32.54296875" style="5" customWidth="1"/>
    <col min="18" max="18" width="33.1796875" style="10" customWidth="1"/>
    <col min="19" max="19" width="15.7265625" customWidth="1"/>
  </cols>
  <sheetData>
    <row r="1" spans="5:19" s="4" customFormat="1" ht="14.5" x14ac:dyDescent="0.35">
      <c r="E1" s="64" t="s">
        <v>0</v>
      </c>
      <c r="F1" s="65" t="s">
        <v>1</v>
      </c>
      <c r="G1" s="66" t="s">
        <v>2</v>
      </c>
      <c r="H1" s="66" t="s">
        <v>3</v>
      </c>
      <c r="I1" s="66" t="s">
        <v>4</v>
      </c>
      <c r="J1" s="22" t="s">
        <v>5</v>
      </c>
      <c r="K1" s="22" t="s">
        <v>6</v>
      </c>
      <c r="L1" s="22" t="s">
        <v>7</v>
      </c>
      <c r="M1" s="22" t="s">
        <v>8</v>
      </c>
      <c r="N1" s="23" t="s">
        <v>8</v>
      </c>
      <c r="O1" s="23" t="s">
        <v>9</v>
      </c>
      <c r="P1" s="23" t="s">
        <v>10</v>
      </c>
      <c r="Q1" s="23" t="s">
        <v>10</v>
      </c>
      <c r="R1" s="24" t="s">
        <v>11</v>
      </c>
      <c r="S1" s="25" t="s">
        <v>5</v>
      </c>
    </row>
    <row r="2" spans="5:19" ht="29" x14ac:dyDescent="0.35">
      <c r="E2" s="32" t="s">
        <v>12</v>
      </c>
      <c r="F2" s="43" t="s">
        <v>13</v>
      </c>
      <c r="G2" s="54"/>
      <c r="H2" s="54" t="s">
        <v>14</v>
      </c>
      <c r="I2" s="37" t="s">
        <v>15</v>
      </c>
      <c r="J2" s="63"/>
      <c r="K2" s="32"/>
      <c r="L2" s="32" t="s">
        <v>16</v>
      </c>
      <c r="M2" s="32" t="s">
        <v>17</v>
      </c>
      <c r="N2" s="36"/>
      <c r="O2" s="36"/>
      <c r="P2" s="36"/>
      <c r="Q2" s="36"/>
    </row>
    <row r="3" spans="5:19" ht="24.75" customHeight="1" x14ac:dyDescent="0.35">
      <c r="E3" s="32" t="s">
        <v>18</v>
      </c>
      <c r="F3" s="43" t="s">
        <v>19</v>
      </c>
      <c r="G3" s="54" t="s">
        <v>20</v>
      </c>
      <c r="H3" s="54" t="s">
        <v>21</v>
      </c>
      <c r="I3" s="37" t="s">
        <v>22</v>
      </c>
      <c r="J3" s="63" t="s">
        <v>23</v>
      </c>
      <c r="K3" s="37" t="s">
        <v>24</v>
      </c>
      <c r="L3" s="32" t="s">
        <v>25</v>
      </c>
      <c r="M3" s="32" t="s">
        <v>26</v>
      </c>
      <c r="N3" s="36" t="s">
        <v>27</v>
      </c>
      <c r="O3" s="36" t="s">
        <v>28</v>
      </c>
      <c r="P3" s="36" t="s">
        <v>29</v>
      </c>
      <c r="Q3" s="36">
        <v>44519</v>
      </c>
    </row>
    <row r="4" spans="5:19" ht="43.5" x14ac:dyDescent="0.35">
      <c r="E4" s="32" t="s">
        <v>30</v>
      </c>
      <c r="F4" s="32" t="s">
        <v>31</v>
      </c>
      <c r="G4" s="37"/>
      <c r="H4" s="37" t="s">
        <v>32</v>
      </c>
      <c r="I4" s="37" t="s">
        <v>33</v>
      </c>
      <c r="J4" s="32" t="s">
        <v>34</v>
      </c>
      <c r="K4" s="32"/>
      <c r="L4" s="32" t="s">
        <v>35</v>
      </c>
      <c r="M4" s="32" t="s">
        <v>36</v>
      </c>
      <c r="N4" s="36"/>
      <c r="O4" s="36"/>
      <c r="P4" s="36" t="s">
        <v>37</v>
      </c>
      <c r="Q4" s="36"/>
    </row>
    <row r="5" spans="5:19" ht="21" x14ac:dyDescent="0.35">
      <c r="E5" s="32" t="s">
        <v>38</v>
      </c>
      <c r="F5" s="43" t="s">
        <v>39</v>
      </c>
      <c r="G5" s="54"/>
      <c r="H5" s="54" t="s">
        <v>40</v>
      </c>
      <c r="I5" s="37" t="s">
        <v>41</v>
      </c>
      <c r="J5" s="32"/>
      <c r="K5" s="32"/>
      <c r="L5" s="32" t="s">
        <v>42</v>
      </c>
      <c r="M5" s="32" t="s">
        <v>43</v>
      </c>
      <c r="N5" s="36" t="s">
        <v>44</v>
      </c>
      <c r="O5" s="36"/>
      <c r="P5" s="36" t="s">
        <v>37</v>
      </c>
      <c r="Q5" s="36"/>
      <c r="R5" s="34" t="s">
        <v>45</v>
      </c>
    </row>
    <row r="6" spans="5:19" ht="29" x14ac:dyDescent="0.35">
      <c r="E6" s="32" t="s">
        <v>46</v>
      </c>
      <c r="F6" s="43" t="s">
        <v>47</v>
      </c>
      <c r="G6" s="54"/>
      <c r="H6" s="54" t="s">
        <v>48</v>
      </c>
      <c r="I6" s="37"/>
      <c r="J6" s="32"/>
      <c r="K6" s="32"/>
      <c r="L6" s="32"/>
      <c r="M6" s="32"/>
      <c r="N6" s="36"/>
      <c r="O6" s="36"/>
      <c r="P6" s="36" t="s">
        <v>49</v>
      </c>
      <c r="Q6" s="36"/>
    </row>
    <row r="7" spans="5:19" ht="14.5" x14ac:dyDescent="0.35">
      <c r="E7" s="32" t="s">
        <v>50</v>
      </c>
      <c r="F7" s="43" t="s">
        <v>51</v>
      </c>
      <c r="G7" s="54" t="s">
        <v>407</v>
      </c>
      <c r="H7" s="54"/>
      <c r="I7" s="37"/>
      <c r="J7" s="32"/>
      <c r="K7" s="32"/>
      <c r="L7" s="32"/>
      <c r="M7" s="32"/>
      <c r="N7" s="36"/>
      <c r="O7" s="36"/>
      <c r="P7" s="36" t="s">
        <v>52</v>
      </c>
      <c r="Q7" s="36"/>
    </row>
    <row r="8" spans="5:19" ht="14.5" x14ac:dyDescent="0.35">
      <c r="E8" s="32" t="s">
        <v>53</v>
      </c>
      <c r="F8" s="43" t="s">
        <v>54</v>
      </c>
      <c r="G8" s="54"/>
      <c r="H8" s="54" t="s">
        <v>55</v>
      </c>
      <c r="I8" s="37" t="s">
        <v>56</v>
      </c>
      <c r="J8" s="32" t="s">
        <v>57</v>
      </c>
      <c r="K8" s="32"/>
      <c r="L8" s="32" t="s">
        <v>58</v>
      </c>
      <c r="M8" s="32"/>
      <c r="N8" s="36"/>
      <c r="O8" s="36"/>
      <c r="P8" s="36" t="s">
        <v>59</v>
      </c>
      <c r="Q8" s="36"/>
    </row>
    <row r="9" spans="5:19" ht="21" x14ac:dyDescent="0.35">
      <c r="E9" s="32" t="s">
        <v>60</v>
      </c>
      <c r="F9" s="32" t="s">
        <v>61</v>
      </c>
      <c r="G9" s="37">
        <v>20</v>
      </c>
      <c r="H9" s="37" t="s">
        <v>62</v>
      </c>
      <c r="I9" s="37" t="s">
        <v>63</v>
      </c>
      <c r="J9" s="32" t="s">
        <v>64</v>
      </c>
      <c r="K9" s="32"/>
      <c r="L9" s="32" t="s">
        <v>65</v>
      </c>
      <c r="M9" s="48" t="s">
        <v>66</v>
      </c>
      <c r="N9" s="36" t="s">
        <v>67</v>
      </c>
      <c r="O9" s="36"/>
      <c r="P9" s="36" t="s">
        <v>68</v>
      </c>
      <c r="Q9" s="36"/>
    </row>
    <row r="10" spans="5:19" ht="14.5" x14ac:dyDescent="0.35">
      <c r="E10" s="32" t="s">
        <v>69</v>
      </c>
      <c r="F10" s="43" t="s">
        <v>70</v>
      </c>
      <c r="G10" s="54"/>
      <c r="H10" s="54" t="s">
        <v>71</v>
      </c>
      <c r="I10" s="37"/>
      <c r="J10" s="32"/>
      <c r="K10" s="32"/>
      <c r="L10" s="32"/>
      <c r="M10" s="32"/>
      <c r="N10" s="36"/>
      <c r="O10" s="36"/>
      <c r="P10" s="36"/>
      <c r="Q10" s="36"/>
    </row>
    <row r="11" spans="5:19" ht="47.15" customHeight="1" x14ac:dyDescent="0.35">
      <c r="E11" s="32" t="s">
        <v>72</v>
      </c>
      <c r="F11" s="43" t="s">
        <v>73</v>
      </c>
      <c r="G11" s="54" t="s">
        <v>406</v>
      </c>
      <c r="H11" s="54" t="s">
        <v>74</v>
      </c>
      <c r="I11" s="37" t="s">
        <v>75</v>
      </c>
      <c r="J11" s="32" t="s">
        <v>76</v>
      </c>
      <c r="K11" s="32"/>
      <c r="L11" s="32">
        <v>0</v>
      </c>
      <c r="M11" s="32"/>
      <c r="N11" s="36"/>
      <c r="O11" s="36"/>
      <c r="P11" s="36" t="s">
        <v>77</v>
      </c>
      <c r="Q11" s="36" t="s">
        <v>78</v>
      </c>
    </row>
    <row r="12" spans="5:19" ht="29" x14ac:dyDescent="0.35">
      <c r="E12" s="32" t="s">
        <v>79</v>
      </c>
      <c r="F12" s="13" t="s">
        <v>80</v>
      </c>
      <c r="I12" s="61" t="s">
        <v>81</v>
      </c>
      <c r="J12" s="13" t="s">
        <v>82</v>
      </c>
      <c r="K12" s="13"/>
      <c r="L12" s="13" t="s">
        <v>83</v>
      </c>
      <c r="M12" s="13" t="s">
        <v>84</v>
      </c>
      <c r="N12" s="36"/>
      <c r="O12" s="36" t="s">
        <v>85</v>
      </c>
      <c r="P12" s="36" t="s">
        <v>86</v>
      </c>
      <c r="Q12" s="36" t="s">
        <v>87</v>
      </c>
    </row>
    <row r="13" spans="5:19" ht="21" x14ac:dyDescent="0.35">
      <c r="E13" s="32" t="s">
        <v>88</v>
      </c>
      <c r="F13" s="32" t="s">
        <v>39</v>
      </c>
      <c r="G13" s="37"/>
      <c r="H13" s="37" t="s">
        <v>89</v>
      </c>
      <c r="I13" s="37"/>
      <c r="J13" s="32"/>
      <c r="K13" s="32"/>
      <c r="L13" s="32" t="s">
        <v>90</v>
      </c>
      <c r="M13" s="32" t="s">
        <v>91</v>
      </c>
      <c r="N13" s="36"/>
      <c r="O13" s="36"/>
      <c r="P13" s="36" t="s">
        <v>92</v>
      </c>
      <c r="Q13" s="36"/>
    </row>
    <row r="14" spans="5:19" ht="48" customHeight="1" x14ac:dyDescent="0.35">
      <c r="E14" s="32" t="s">
        <v>93</v>
      </c>
      <c r="F14" s="32" t="s">
        <v>94</v>
      </c>
      <c r="G14" s="37"/>
      <c r="H14" s="37">
        <v>9900</v>
      </c>
      <c r="I14" s="37" t="s">
        <v>95</v>
      </c>
      <c r="J14" s="32" t="s">
        <v>96</v>
      </c>
      <c r="K14" s="32"/>
      <c r="L14" s="32" t="s">
        <v>97</v>
      </c>
      <c r="M14" s="32" t="s">
        <v>98</v>
      </c>
      <c r="N14" s="47"/>
      <c r="O14" s="47"/>
      <c r="P14" s="47" t="s">
        <v>99</v>
      </c>
      <c r="Q14" s="47" t="s">
        <v>100</v>
      </c>
      <c r="R14" s="10" t="s">
        <v>101</v>
      </c>
    </row>
    <row r="15" spans="5:19" ht="48" customHeight="1" x14ac:dyDescent="0.35">
      <c r="E15" s="32" t="s">
        <v>102</v>
      </c>
      <c r="F15" s="32"/>
      <c r="G15" s="37"/>
      <c r="H15" s="37"/>
      <c r="I15" s="37"/>
      <c r="J15" s="32"/>
      <c r="K15" s="32"/>
      <c r="L15" s="32" t="s">
        <v>103</v>
      </c>
      <c r="M15" s="32" t="s">
        <v>98</v>
      </c>
      <c r="N15" s="47"/>
      <c r="O15" s="47"/>
      <c r="P15" s="47" t="s">
        <v>104</v>
      </c>
      <c r="Q15" s="47"/>
    </row>
    <row r="16" spans="5:19" ht="14.5" x14ac:dyDescent="0.35">
      <c r="E16" s="32" t="s">
        <v>105</v>
      </c>
      <c r="F16" s="32" t="s">
        <v>106</v>
      </c>
      <c r="G16" s="37"/>
      <c r="H16" s="37"/>
      <c r="I16" s="37" t="s">
        <v>107</v>
      </c>
      <c r="J16" s="32" t="s">
        <v>108</v>
      </c>
      <c r="K16" s="32"/>
      <c r="L16" s="32" t="s">
        <v>109</v>
      </c>
      <c r="M16" s="32" t="s">
        <v>36</v>
      </c>
      <c r="N16" s="36"/>
      <c r="O16" s="36"/>
      <c r="P16" s="36" t="s">
        <v>110</v>
      </c>
      <c r="Q16" s="36"/>
      <c r="R16" s="10" t="s">
        <v>111</v>
      </c>
    </row>
    <row r="17" spans="5:19" ht="37.5" customHeight="1" x14ac:dyDescent="0.35">
      <c r="E17" s="32" t="s">
        <v>112</v>
      </c>
      <c r="F17" s="32" t="s">
        <v>113</v>
      </c>
      <c r="G17" s="37"/>
      <c r="H17" s="37"/>
      <c r="I17" s="37" t="s">
        <v>114</v>
      </c>
      <c r="J17" s="32" t="s">
        <v>115</v>
      </c>
      <c r="K17" s="32"/>
      <c r="L17" s="32"/>
      <c r="M17" s="32" t="s">
        <v>116</v>
      </c>
      <c r="N17" s="36"/>
      <c r="O17" s="36" t="s">
        <v>85</v>
      </c>
      <c r="P17" s="36" t="s">
        <v>117</v>
      </c>
      <c r="Q17" s="47" t="s">
        <v>118</v>
      </c>
      <c r="R17" s="10" t="s">
        <v>119</v>
      </c>
      <c r="S17" s="1" t="s">
        <v>120</v>
      </c>
    </row>
    <row r="18" spans="5:19" ht="21" x14ac:dyDescent="0.35">
      <c r="E18" s="32" t="s">
        <v>121</v>
      </c>
      <c r="F18" s="32" t="s">
        <v>122</v>
      </c>
      <c r="G18" s="37"/>
      <c r="H18" s="54"/>
      <c r="I18" s="37" t="s">
        <v>123</v>
      </c>
      <c r="J18" s="32" t="s">
        <v>124</v>
      </c>
      <c r="K18" s="32"/>
      <c r="L18" s="32"/>
      <c r="M18" s="32"/>
      <c r="N18" s="47"/>
      <c r="O18" s="47" t="s">
        <v>125</v>
      </c>
      <c r="P18" s="47" t="s">
        <v>126</v>
      </c>
      <c r="Q18" s="47"/>
      <c r="R18" s="47" t="s">
        <v>127</v>
      </c>
      <c r="S18" s="47"/>
    </row>
    <row r="19" spans="5:19" ht="24" customHeight="1" x14ac:dyDescent="0.35">
      <c r="E19" s="38" t="s">
        <v>128</v>
      </c>
      <c r="F19" s="50" t="s">
        <v>129</v>
      </c>
      <c r="H19" s="61" t="s">
        <v>130</v>
      </c>
      <c r="I19" s="61" t="s">
        <v>131</v>
      </c>
      <c r="J19" s="50" t="s">
        <v>132</v>
      </c>
      <c r="K19" s="50"/>
      <c r="L19" s="53">
        <v>0</v>
      </c>
      <c r="M19" s="50" t="s">
        <v>133</v>
      </c>
      <c r="N19" s="8"/>
      <c r="O19" s="8" t="s">
        <v>85</v>
      </c>
      <c r="P19" s="8" t="s">
        <v>134</v>
      </c>
      <c r="Q19" s="8"/>
    </row>
    <row r="20" spans="5:19" ht="29" x14ac:dyDescent="0.35">
      <c r="E20" s="38" t="s">
        <v>135</v>
      </c>
      <c r="F20" s="50" t="s">
        <v>136</v>
      </c>
      <c r="H20" s="61" t="s">
        <v>137</v>
      </c>
      <c r="I20" s="61" t="s">
        <v>138</v>
      </c>
      <c r="J20" s="50" t="s">
        <v>139</v>
      </c>
      <c r="K20" s="50"/>
      <c r="L20" s="53" t="s">
        <v>140</v>
      </c>
      <c r="M20" s="50" t="s">
        <v>141</v>
      </c>
      <c r="N20" s="8"/>
      <c r="O20" s="8" t="s">
        <v>85</v>
      </c>
      <c r="P20" s="8" t="s">
        <v>142</v>
      </c>
      <c r="Q20" s="8"/>
    </row>
    <row r="21" spans="5:19" ht="44.15" customHeight="1" x14ac:dyDescent="0.35">
      <c r="E21" s="38" t="s">
        <v>143</v>
      </c>
      <c r="F21" s="50" t="s">
        <v>144</v>
      </c>
      <c r="I21" s="61" t="s">
        <v>145</v>
      </c>
      <c r="J21" s="50" t="s">
        <v>146</v>
      </c>
      <c r="K21" s="50"/>
      <c r="L21" s="53" t="s">
        <v>83</v>
      </c>
      <c r="M21" s="50" t="s">
        <v>141</v>
      </c>
      <c r="N21" s="8"/>
      <c r="O21" s="8" t="s">
        <v>147</v>
      </c>
      <c r="P21" s="8" t="s">
        <v>148</v>
      </c>
      <c r="Q21" s="8"/>
    </row>
    <row r="22" spans="5:19" ht="24" customHeight="1" x14ac:dyDescent="0.35">
      <c r="E22" s="38" t="s">
        <v>149</v>
      </c>
      <c r="F22" s="50" t="s">
        <v>150</v>
      </c>
      <c r="I22" s="61" t="s">
        <v>138</v>
      </c>
      <c r="J22" s="50" t="s">
        <v>151</v>
      </c>
      <c r="K22" s="50"/>
      <c r="L22" s="53" t="s">
        <v>140</v>
      </c>
      <c r="M22" s="50" t="s">
        <v>141</v>
      </c>
      <c r="N22" s="8"/>
      <c r="O22" s="8" t="s">
        <v>85</v>
      </c>
      <c r="P22" s="8"/>
      <c r="Q22" s="8"/>
    </row>
    <row r="23" spans="5:19" ht="14.25" customHeight="1" x14ac:dyDescent="0.35">
      <c r="E23" s="38" t="s">
        <v>152</v>
      </c>
      <c r="F23" s="50"/>
      <c r="J23" s="50"/>
      <c r="K23" s="50"/>
      <c r="L23" s="50"/>
      <c r="M23" s="50"/>
      <c r="N23" s="49"/>
      <c r="O23" s="49"/>
      <c r="P23" s="49"/>
      <c r="Q23" s="49"/>
    </row>
    <row r="24" spans="5:19" ht="13.5" customHeight="1" x14ac:dyDescent="0.35">
      <c r="E24" s="38" t="s">
        <v>153</v>
      </c>
      <c r="F24" s="50"/>
      <c r="J24" s="50"/>
      <c r="K24" s="50"/>
      <c r="L24" s="50"/>
      <c r="M24" s="50"/>
      <c r="N24" s="8"/>
      <c r="O24" s="8"/>
      <c r="P24" s="8"/>
      <c r="Q24" s="8"/>
    </row>
    <row r="25" spans="5:19" ht="14.5" x14ac:dyDescent="0.35">
      <c r="E25" s="38" t="s">
        <v>154</v>
      </c>
      <c r="F25" s="50"/>
      <c r="J25" s="50"/>
      <c r="K25" s="50"/>
      <c r="L25" s="50"/>
      <c r="M25" s="50"/>
      <c r="N25" s="8"/>
      <c r="O25" s="8"/>
      <c r="P25" s="8"/>
      <c r="Q25" s="8"/>
    </row>
    <row r="26" spans="5:19" ht="14.5" x14ac:dyDescent="0.35">
      <c r="E26" s="38" t="s">
        <v>155</v>
      </c>
      <c r="F26" s="50"/>
      <c r="H26" s="61" t="s">
        <v>156</v>
      </c>
      <c r="J26" s="50"/>
      <c r="K26" s="50"/>
      <c r="L26" s="50"/>
      <c r="M26" s="50"/>
      <c r="N26" s="8"/>
      <c r="O26" s="8"/>
      <c r="P26" s="8"/>
      <c r="Q26" s="8"/>
    </row>
    <row r="27" spans="5:19" ht="14.5" x14ac:dyDescent="0.35">
      <c r="E27" s="38"/>
      <c r="F27" s="50"/>
      <c r="J27" s="50"/>
      <c r="K27" s="50"/>
      <c r="L27" s="50"/>
      <c r="M27" s="50"/>
      <c r="N27" s="36"/>
      <c r="O27" s="36"/>
      <c r="P27" s="36"/>
      <c r="Q27" s="36"/>
    </row>
    <row r="28" spans="5:19" ht="43.5" x14ac:dyDescent="0.35">
      <c r="E28" s="32" t="s">
        <v>157</v>
      </c>
      <c r="F28" s="43" t="s">
        <v>158</v>
      </c>
      <c r="G28" s="54"/>
      <c r="H28" s="54"/>
      <c r="I28" s="37"/>
      <c r="J28" s="32"/>
      <c r="K28" s="32"/>
      <c r="L28" s="32" t="s">
        <v>159</v>
      </c>
      <c r="M28" s="51" t="s">
        <v>160</v>
      </c>
      <c r="N28" s="36"/>
      <c r="O28" s="36"/>
      <c r="P28" s="36" t="s">
        <v>161</v>
      </c>
      <c r="Q28" s="36"/>
    </row>
    <row r="29" spans="5:19" ht="43.5" x14ac:dyDescent="0.35">
      <c r="E29" s="32" t="s">
        <v>162</v>
      </c>
      <c r="F29" s="43" t="s">
        <v>163</v>
      </c>
      <c r="G29" s="54">
        <v>12</v>
      </c>
      <c r="H29" s="54"/>
      <c r="I29" s="37" t="s">
        <v>164</v>
      </c>
      <c r="J29" s="32"/>
      <c r="K29" s="32"/>
      <c r="L29" s="51">
        <v>0</v>
      </c>
      <c r="M29" s="51" t="s">
        <v>141</v>
      </c>
      <c r="N29" s="36" t="s">
        <v>165</v>
      </c>
      <c r="O29" s="36" t="s">
        <v>166</v>
      </c>
      <c r="P29" s="36" t="s">
        <v>167</v>
      </c>
      <c r="Q29" s="36" t="s">
        <v>168</v>
      </c>
    </row>
    <row r="30" spans="5:19" ht="28.5" customHeight="1" x14ac:dyDescent="0.35">
      <c r="E30" s="13" t="s">
        <v>169</v>
      </c>
      <c r="F30" s="13" t="s">
        <v>170</v>
      </c>
      <c r="H30" s="61" t="s">
        <v>171</v>
      </c>
      <c r="I30" s="61" t="s">
        <v>172</v>
      </c>
      <c r="J30" s="13" t="s">
        <v>173</v>
      </c>
      <c r="K30" s="13"/>
      <c r="L30" s="32" t="s">
        <v>159</v>
      </c>
      <c r="M30" s="51" t="s">
        <v>174</v>
      </c>
      <c r="N30" s="14"/>
      <c r="O30" s="14"/>
      <c r="P30" s="14" t="s">
        <v>175</v>
      </c>
      <c r="Q30" s="14"/>
      <c r="R30" s="13" t="s">
        <v>176</v>
      </c>
      <c r="S30" s="10"/>
    </row>
    <row r="31" spans="5:19" ht="29" x14ac:dyDescent="0.35">
      <c r="E31" s="32" t="s">
        <v>177</v>
      </c>
      <c r="F31" s="13" t="s">
        <v>178</v>
      </c>
      <c r="H31" s="61" t="s">
        <v>179</v>
      </c>
      <c r="I31" s="37"/>
      <c r="J31" s="32"/>
      <c r="K31" s="32"/>
      <c r="L31" s="32"/>
      <c r="M31" s="32"/>
      <c r="N31" s="36"/>
      <c r="O31" s="36"/>
      <c r="P31" s="36"/>
      <c r="Q31" s="36"/>
    </row>
    <row r="32" spans="5:19" ht="14.5" x14ac:dyDescent="0.35">
      <c r="E32" s="32" t="s">
        <v>180</v>
      </c>
      <c r="F32" s="43" t="s">
        <v>181</v>
      </c>
      <c r="G32" s="54"/>
      <c r="H32" s="54"/>
      <c r="I32" s="37"/>
      <c r="J32" s="32"/>
      <c r="K32" s="32"/>
      <c r="L32" s="32" t="s">
        <v>182</v>
      </c>
      <c r="M32" s="32" t="s">
        <v>183</v>
      </c>
      <c r="N32" s="36"/>
      <c r="O32" s="36"/>
      <c r="P32" s="36"/>
      <c r="Q32" s="36"/>
    </row>
    <row r="33" spans="5:19" ht="29" x14ac:dyDescent="0.35">
      <c r="E33" s="32" t="s">
        <v>184</v>
      </c>
      <c r="F33" s="43" t="s">
        <v>185</v>
      </c>
      <c r="G33" s="54"/>
      <c r="H33" s="54"/>
      <c r="I33" s="37"/>
      <c r="J33" s="32"/>
      <c r="K33" s="32"/>
      <c r="L33" s="32" t="s">
        <v>182</v>
      </c>
      <c r="M33" s="32" t="s">
        <v>183</v>
      </c>
      <c r="N33" s="36"/>
      <c r="O33" s="36"/>
      <c r="P33" s="36"/>
      <c r="Q33" s="36"/>
    </row>
    <row r="34" spans="5:19" ht="29" x14ac:dyDescent="0.35">
      <c r="E34" s="32" t="s">
        <v>186</v>
      </c>
      <c r="F34" s="32" t="s">
        <v>187</v>
      </c>
      <c r="G34" s="37"/>
      <c r="H34" s="37" t="s">
        <v>188</v>
      </c>
      <c r="I34" s="37" t="s">
        <v>189</v>
      </c>
      <c r="J34" s="32" t="s">
        <v>190</v>
      </c>
      <c r="K34" s="32"/>
      <c r="L34" s="32"/>
      <c r="M34" s="32"/>
      <c r="N34" s="36"/>
      <c r="O34" s="36" t="s">
        <v>85</v>
      </c>
      <c r="P34" s="36" t="s">
        <v>191</v>
      </c>
      <c r="Q34" s="36"/>
    </row>
    <row r="35" spans="5:19" ht="14.5" x14ac:dyDescent="0.35">
      <c r="E35" s="32"/>
      <c r="F35" s="43"/>
      <c r="G35" s="54"/>
      <c r="H35" s="54"/>
      <c r="I35" s="37"/>
      <c r="J35" s="32"/>
      <c r="K35" s="32"/>
      <c r="L35" s="32"/>
      <c r="M35" s="32"/>
      <c r="N35" s="36"/>
      <c r="O35" s="36"/>
      <c r="P35" s="36"/>
      <c r="Q35" s="36"/>
    </row>
    <row r="36" spans="5:19" ht="14.5" x14ac:dyDescent="0.35">
      <c r="E36" s="32"/>
      <c r="F36" s="43"/>
      <c r="G36" s="54"/>
      <c r="H36" s="54"/>
      <c r="I36" s="37"/>
      <c r="J36" s="32"/>
      <c r="K36" s="32"/>
      <c r="L36" s="32"/>
      <c r="M36" s="32"/>
      <c r="N36" s="36"/>
      <c r="O36" s="36"/>
      <c r="P36" s="36"/>
      <c r="Q36" s="36"/>
    </row>
    <row r="37" spans="5:19" ht="14.5" x14ac:dyDescent="0.35">
      <c r="E37" s="32"/>
      <c r="F37" s="43"/>
      <c r="G37" s="54"/>
      <c r="H37" s="54"/>
      <c r="I37" s="37"/>
      <c r="J37" s="32"/>
      <c r="K37" s="32"/>
      <c r="L37" s="32"/>
      <c r="M37" s="32"/>
      <c r="N37" s="36"/>
      <c r="O37" s="36"/>
      <c r="P37" s="36"/>
      <c r="Q37" s="36"/>
    </row>
    <row r="38" spans="5:19" ht="14.5" x14ac:dyDescent="0.35">
      <c r="E38" s="32"/>
      <c r="F38" s="43"/>
      <c r="G38" s="54"/>
      <c r="H38" s="54"/>
      <c r="I38" s="37"/>
      <c r="J38" s="32"/>
      <c r="K38" s="32"/>
      <c r="L38" s="32"/>
      <c r="M38" s="32"/>
      <c r="N38" s="36"/>
      <c r="O38" s="36"/>
      <c r="P38" s="36"/>
      <c r="Q38" s="36"/>
    </row>
    <row r="39" spans="5:19" ht="14.5" x14ac:dyDescent="0.35">
      <c r="E39" s="32"/>
      <c r="F39" s="43"/>
      <c r="G39" s="54"/>
      <c r="H39" s="54"/>
      <c r="I39" s="37"/>
      <c r="J39" s="32"/>
      <c r="K39" s="32"/>
      <c r="L39" s="32"/>
      <c r="M39" s="32"/>
      <c r="N39" s="36"/>
      <c r="O39" s="36"/>
      <c r="P39" s="36"/>
      <c r="Q39" s="36"/>
    </row>
    <row r="40" spans="5:19" ht="14.5" x14ac:dyDescent="0.35">
      <c r="E40" s="32"/>
      <c r="F40" s="43"/>
      <c r="G40" s="54"/>
      <c r="H40" s="54"/>
      <c r="I40" s="37"/>
      <c r="J40" s="32"/>
      <c r="K40" s="32"/>
      <c r="L40" s="32"/>
      <c r="M40" s="32"/>
      <c r="N40" s="36"/>
      <c r="O40" s="36"/>
      <c r="P40" s="36"/>
      <c r="Q40" s="36"/>
    </row>
    <row r="41" spans="5:19" ht="14.5" x14ac:dyDescent="0.35">
      <c r="E41" s="32"/>
      <c r="F41" s="43"/>
      <c r="G41" s="54"/>
      <c r="H41" s="54"/>
      <c r="I41" s="37"/>
      <c r="J41" s="32"/>
      <c r="K41" s="32"/>
      <c r="L41" s="32"/>
      <c r="M41" s="32"/>
      <c r="N41" s="36"/>
      <c r="O41" s="36"/>
      <c r="P41" s="36"/>
      <c r="Q41" s="36"/>
    </row>
    <row r="42" spans="5:19" ht="14.15" customHeight="1" x14ac:dyDescent="0.45"/>
    <row r="43" spans="5:19" ht="16.5" customHeight="1" x14ac:dyDescent="0.45">
      <c r="E43" s="29" t="s">
        <v>192</v>
      </c>
      <c r="F43" s="3"/>
      <c r="G43" s="62"/>
      <c r="H43" s="62"/>
      <c r="I43" s="62"/>
      <c r="J43" s="3"/>
      <c r="K43" s="3"/>
      <c r="L43" s="3"/>
      <c r="M43" s="3"/>
      <c r="N43" s="21"/>
      <c r="O43" s="21"/>
      <c r="P43" s="21"/>
      <c r="Q43" s="21"/>
      <c r="R43" s="9"/>
      <c r="S43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AA3" sqref="AA3"/>
    </sheetView>
  </sheetViews>
  <sheetFormatPr defaultRowHeight="18.5" x14ac:dyDescent="0.45"/>
  <cols>
    <col min="1" max="9" width="26.81640625" style="13" customWidth="1"/>
    <col min="10" max="10" width="34.54296875" style="1" customWidth="1"/>
    <col min="11" max="11" width="12.81640625" style="1" customWidth="1"/>
    <col min="12" max="12" width="23.7265625" style="1" customWidth="1"/>
    <col min="13" max="13" width="8.1796875" style="1" customWidth="1"/>
    <col min="14" max="14" width="12.54296875" style="1" customWidth="1"/>
    <col min="15" max="15" width="23.7265625" style="1" customWidth="1"/>
    <col min="16" max="16" width="21.26953125" style="1" customWidth="1"/>
    <col min="17" max="17" width="26.81640625" style="1" customWidth="1"/>
    <col min="18" max="20" width="15" style="1" customWidth="1"/>
    <col min="21" max="22" width="28.54296875" style="5" customWidth="1"/>
    <col min="23" max="23" width="33.1796875" style="10" customWidth="1"/>
    <col min="24" max="24" width="15.7265625" customWidth="1"/>
  </cols>
  <sheetData>
    <row r="1" spans="1:24" s="4" customFormat="1" ht="35.15" customHeight="1" x14ac:dyDescent="0.35">
      <c r="A1" s="30" t="s">
        <v>0</v>
      </c>
      <c r="B1" s="22" t="s">
        <v>402</v>
      </c>
      <c r="C1" s="22" t="s">
        <v>403</v>
      </c>
      <c r="D1" s="22" t="s">
        <v>554</v>
      </c>
      <c r="E1" s="22" t="s">
        <v>553</v>
      </c>
      <c r="F1" s="22" t="s">
        <v>412</v>
      </c>
      <c r="G1" s="22" t="s">
        <v>404</v>
      </c>
      <c r="H1" s="30"/>
      <c r="I1" s="30"/>
      <c r="J1" s="22" t="s">
        <v>1</v>
      </c>
      <c r="K1" s="22" t="s">
        <v>2</v>
      </c>
      <c r="L1" s="22" t="s">
        <v>193</v>
      </c>
      <c r="M1" s="22" t="s">
        <v>565</v>
      </c>
      <c r="N1" s="22" t="s">
        <v>566</v>
      </c>
      <c r="O1" s="22"/>
      <c r="P1" s="22" t="s">
        <v>3</v>
      </c>
      <c r="Q1" s="22" t="s">
        <v>194</v>
      </c>
      <c r="R1" s="22" t="s">
        <v>5</v>
      </c>
      <c r="S1" s="22" t="s">
        <v>7</v>
      </c>
      <c r="T1" s="22" t="s">
        <v>8</v>
      </c>
      <c r="U1" s="23" t="s">
        <v>10</v>
      </c>
      <c r="V1" s="33" t="s">
        <v>10</v>
      </c>
      <c r="W1" s="24" t="s">
        <v>11</v>
      </c>
      <c r="X1" s="25" t="s">
        <v>5</v>
      </c>
    </row>
    <row r="2" spans="1:24" ht="29" x14ac:dyDescent="0.35">
      <c r="A2" s="10" t="s">
        <v>195</v>
      </c>
      <c r="B2" s="10"/>
      <c r="C2" s="10"/>
      <c r="D2" s="10"/>
      <c r="E2" s="10"/>
      <c r="F2" s="10"/>
      <c r="G2" s="10"/>
      <c r="H2" s="10"/>
      <c r="I2" s="10"/>
      <c r="S2" s="35" t="s">
        <v>196</v>
      </c>
      <c r="U2" s="8"/>
      <c r="V2" s="34"/>
    </row>
    <row r="3" spans="1:24" ht="14.5" x14ac:dyDescent="0.35">
      <c r="A3" s="31" t="s">
        <v>197</v>
      </c>
      <c r="B3" s="31"/>
      <c r="C3" s="31"/>
      <c r="D3" s="31"/>
      <c r="E3" s="31"/>
      <c r="F3" s="31"/>
      <c r="G3" s="31"/>
      <c r="H3" s="31"/>
      <c r="I3" s="3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34"/>
      <c r="W3" s="11"/>
      <c r="X3" s="6"/>
    </row>
    <row r="4" spans="1:24" ht="43.5" x14ac:dyDescent="0.35">
      <c r="A4" s="13" t="s">
        <v>567</v>
      </c>
      <c r="J4" s="13" t="s">
        <v>564</v>
      </c>
      <c r="K4" s="13">
        <v>20.47</v>
      </c>
      <c r="L4" s="13">
        <v>15.09</v>
      </c>
      <c r="M4" s="108">
        <f>(K4/12)*L4</f>
        <v>25.741025</v>
      </c>
      <c r="N4" s="109">
        <f>((758.66*1.2)/1.34)/M4</f>
        <v>26.393549399271123</v>
      </c>
      <c r="O4" s="13"/>
      <c r="P4" s="13" t="s">
        <v>198</v>
      </c>
      <c r="Q4" s="13" t="s">
        <v>199</v>
      </c>
      <c r="R4" s="13" t="s">
        <v>200</v>
      </c>
      <c r="S4" s="13" t="s">
        <v>201</v>
      </c>
      <c r="T4" s="27" t="s">
        <v>26</v>
      </c>
      <c r="U4" s="8" t="s">
        <v>202</v>
      </c>
      <c r="V4" s="8" t="s">
        <v>203</v>
      </c>
    </row>
    <row r="5" spans="1:24" ht="14.5" x14ac:dyDescent="0.35">
      <c r="A5" s="13" t="s">
        <v>569</v>
      </c>
      <c r="J5" s="13" t="s">
        <v>568</v>
      </c>
      <c r="K5" s="13">
        <v>20</v>
      </c>
      <c r="L5" s="13">
        <v>25</v>
      </c>
      <c r="M5" s="108">
        <f>(K5/12)*L5</f>
        <v>41.666666666666671</v>
      </c>
      <c r="N5" s="109">
        <f>((2398.25))/M5</f>
        <v>57.557999999999993</v>
      </c>
      <c r="O5" s="13"/>
      <c r="P5" s="13"/>
      <c r="Q5" s="13"/>
      <c r="R5" s="13"/>
      <c r="S5" s="13"/>
      <c r="T5" s="13"/>
      <c r="U5" s="8"/>
      <c r="V5" s="34"/>
    </row>
    <row r="6" spans="1:24" ht="14.5" x14ac:dyDescent="0.35">
      <c r="A6" s="13" t="s">
        <v>571</v>
      </c>
      <c r="J6" s="13" t="s">
        <v>570</v>
      </c>
      <c r="K6" s="13">
        <v>20</v>
      </c>
      <c r="L6" s="13">
        <v>25</v>
      </c>
      <c r="M6" s="108">
        <f>(K6/12)*L6</f>
        <v>41.666666666666671</v>
      </c>
      <c r="N6" s="109">
        <f>((2537.6))/M6</f>
        <v>60.902399999999993</v>
      </c>
      <c r="O6" s="13"/>
      <c r="P6" s="13"/>
      <c r="Q6" s="13"/>
      <c r="R6" s="13"/>
      <c r="S6" s="13"/>
      <c r="T6" s="13"/>
      <c r="U6" s="8"/>
      <c r="V6" s="34"/>
    </row>
    <row r="7" spans="1:24" ht="21" x14ac:dyDescent="0.35">
      <c r="A7" s="13" t="s">
        <v>204</v>
      </c>
      <c r="J7" s="26" t="s">
        <v>205</v>
      </c>
      <c r="K7" s="26"/>
      <c r="L7" s="26"/>
      <c r="M7" s="26"/>
      <c r="N7" s="26"/>
      <c r="O7" s="26"/>
      <c r="P7" s="13" t="s">
        <v>206</v>
      </c>
      <c r="Q7" s="13" t="s">
        <v>207</v>
      </c>
      <c r="R7" s="13" t="s">
        <v>208</v>
      </c>
      <c r="S7" s="13" t="s">
        <v>209</v>
      </c>
      <c r="T7" s="28" t="s">
        <v>210</v>
      </c>
      <c r="U7" s="8" t="s">
        <v>211</v>
      </c>
      <c r="V7" s="8" t="s">
        <v>212</v>
      </c>
      <c r="W7" s="1" t="s">
        <v>213</v>
      </c>
    </row>
    <row r="8" spans="1:24" ht="33.65" customHeight="1" x14ac:dyDescent="0.35">
      <c r="A8" s="13" t="s">
        <v>214</v>
      </c>
      <c r="J8" s="26" t="s">
        <v>215</v>
      </c>
      <c r="K8" s="26"/>
      <c r="L8" s="26"/>
      <c r="M8" s="26"/>
      <c r="N8" s="26"/>
      <c r="O8" s="26"/>
      <c r="P8" s="13" t="s">
        <v>216</v>
      </c>
      <c r="Q8" s="13" t="s">
        <v>217</v>
      </c>
      <c r="R8" s="13" t="s">
        <v>208</v>
      </c>
      <c r="S8" s="13" t="s">
        <v>218</v>
      </c>
      <c r="T8" s="28" t="s">
        <v>210</v>
      </c>
      <c r="U8" s="8" t="s">
        <v>219</v>
      </c>
      <c r="V8" s="8" t="s">
        <v>220</v>
      </c>
      <c r="W8" s="13" t="s">
        <v>221</v>
      </c>
    </row>
    <row r="9" spans="1:24" ht="33.65" customHeight="1" x14ac:dyDescent="0.35">
      <c r="A9" s="13" t="s">
        <v>222</v>
      </c>
      <c r="J9" s="13" t="s">
        <v>223</v>
      </c>
      <c r="K9" s="13">
        <v>14.5</v>
      </c>
      <c r="L9" s="13">
        <v>22</v>
      </c>
      <c r="M9" s="13"/>
      <c r="N9" s="13"/>
      <c r="O9" s="13"/>
      <c r="P9" s="13"/>
      <c r="Q9" s="13" t="s">
        <v>224</v>
      </c>
      <c r="R9" s="13" t="s">
        <v>208</v>
      </c>
      <c r="S9" s="13" t="s">
        <v>225</v>
      </c>
      <c r="T9" s="13" t="s">
        <v>226</v>
      </c>
      <c r="U9" s="8" t="s">
        <v>227</v>
      </c>
      <c r="V9" s="8" t="s">
        <v>228</v>
      </c>
    </row>
    <row r="10" spans="1:24" ht="29" x14ac:dyDescent="0.35">
      <c r="A10" s="13" t="s">
        <v>229</v>
      </c>
      <c r="J10" s="13" t="s">
        <v>230</v>
      </c>
      <c r="K10" s="13">
        <v>14.5</v>
      </c>
      <c r="L10" s="13">
        <v>60</v>
      </c>
      <c r="M10" s="13"/>
      <c r="N10" s="13"/>
      <c r="O10" s="13"/>
      <c r="P10" s="13"/>
      <c r="Q10" s="13" t="s">
        <v>231</v>
      </c>
      <c r="R10" s="13" t="s">
        <v>208</v>
      </c>
      <c r="S10" s="13" t="s">
        <v>232</v>
      </c>
      <c r="T10" s="13" t="s">
        <v>36</v>
      </c>
      <c r="U10" s="8" t="s">
        <v>233</v>
      </c>
      <c r="V10" s="34"/>
      <c r="W10" s="13" t="s">
        <v>234</v>
      </c>
    </row>
    <row r="11" spans="1:24" ht="14.5" x14ac:dyDescent="0.35">
      <c r="A11" s="13" t="s">
        <v>235</v>
      </c>
      <c r="J11" s="13" t="s">
        <v>230</v>
      </c>
      <c r="K11" s="13">
        <v>14.5</v>
      </c>
      <c r="L11" s="13">
        <v>53</v>
      </c>
      <c r="M11" s="13"/>
      <c r="N11" s="13"/>
      <c r="O11" s="13"/>
      <c r="P11" s="13"/>
      <c r="Q11" s="13" t="s">
        <v>236</v>
      </c>
      <c r="R11" s="13" t="s">
        <v>208</v>
      </c>
      <c r="S11" s="13" t="s">
        <v>232</v>
      </c>
      <c r="T11" s="13" t="s">
        <v>36</v>
      </c>
      <c r="U11" s="8"/>
      <c r="V11" s="34"/>
      <c r="W11" s="10" t="s">
        <v>234</v>
      </c>
    </row>
    <row r="12" spans="1:24" ht="14.5" x14ac:dyDescent="0.35">
      <c r="A12" s="13" t="s">
        <v>237</v>
      </c>
      <c r="J12" s="13" t="s">
        <v>238</v>
      </c>
      <c r="K12" s="13">
        <v>8</v>
      </c>
      <c r="L12" s="13"/>
      <c r="M12" s="13"/>
      <c r="N12" s="13"/>
      <c r="O12" s="13"/>
      <c r="P12" s="13"/>
      <c r="Q12" s="13" t="s">
        <v>239</v>
      </c>
      <c r="R12" s="13" t="s">
        <v>240</v>
      </c>
      <c r="S12" s="13" t="s">
        <v>240</v>
      </c>
      <c r="T12" s="52" t="s">
        <v>210</v>
      </c>
      <c r="U12" s="8"/>
      <c r="V12" s="34"/>
    </row>
    <row r="13" spans="1:24" ht="14.5" x14ac:dyDescent="0.35"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8"/>
      <c r="V13" s="34"/>
    </row>
    <row r="14" spans="1:24" ht="14.5" x14ac:dyDescent="0.35"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8"/>
      <c r="V14" s="34"/>
    </row>
    <row r="15" spans="1:24" ht="14.5" x14ac:dyDescent="0.35"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8"/>
      <c r="V15" s="34"/>
    </row>
    <row r="16" spans="1:24" ht="14.5" x14ac:dyDescent="0.35"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8"/>
      <c r="V16" s="34"/>
    </row>
    <row r="18" spans="1:24" ht="14.15" customHeight="1" x14ac:dyDescent="0.45"/>
    <row r="19" spans="1:24" ht="16.5" customHeight="1" x14ac:dyDescent="0.45">
      <c r="A19" s="29" t="s">
        <v>192</v>
      </c>
      <c r="B19" s="29"/>
      <c r="C19" s="29"/>
      <c r="D19" s="29"/>
      <c r="E19" s="29"/>
      <c r="F19" s="29"/>
      <c r="G19" s="29"/>
      <c r="H19" s="29"/>
      <c r="I19" s="2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1"/>
      <c r="V19" s="21"/>
      <c r="W19" s="9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A45"/>
  <sheetViews>
    <sheetView tabSelected="1" zoomScaleNormal="100" workbookViewId="0">
      <pane xSplit="5" ySplit="1" topLeftCell="K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8.5" x14ac:dyDescent="0.45"/>
  <cols>
    <col min="1" max="1" width="14.36328125" customWidth="1"/>
    <col min="2" max="2" width="31.453125" customWidth="1"/>
    <col min="5" max="5" width="23.453125" style="97" customWidth="1"/>
    <col min="6" max="7" width="27.54296875" style="15" customWidth="1"/>
    <col min="8" max="8" width="26.1796875" style="15" customWidth="1"/>
    <col min="9" max="9" width="23.1796875" style="15" customWidth="1"/>
    <col min="10" max="11" width="19.54296875" style="15" customWidth="1"/>
    <col min="12" max="12" width="34.54296875" style="1" customWidth="1"/>
    <col min="13" max="14" width="20.26953125" style="1" customWidth="1"/>
    <col min="15" max="15" width="21.26953125" style="1" customWidth="1"/>
    <col min="16" max="16" width="26.81640625" style="1" customWidth="1"/>
    <col min="17" max="17" width="15.54296875" style="1" customWidth="1"/>
    <col min="18" max="20" width="15" style="1" customWidth="1"/>
    <col min="21" max="24" width="28.54296875" style="5" customWidth="1"/>
    <col min="25" max="25" width="33.1796875" style="10" customWidth="1"/>
    <col min="26" max="26" width="15.7265625" customWidth="1"/>
    <col min="27" max="27" width="19.54296875" style="15" customWidth="1"/>
  </cols>
  <sheetData>
    <row r="1" spans="1:27" s="105" customFormat="1" ht="29" x14ac:dyDescent="0.35">
      <c r="A1" s="110" t="s">
        <v>572</v>
      </c>
      <c r="B1" s="111" t="s">
        <v>573</v>
      </c>
      <c r="C1" s="111" t="s">
        <v>574</v>
      </c>
      <c r="D1" s="111" t="s">
        <v>575</v>
      </c>
      <c r="E1" s="104" t="s">
        <v>401</v>
      </c>
      <c r="F1" s="22" t="s">
        <v>402</v>
      </c>
      <c r="G1" s="22" t="s">
        <v>403</v>
      </c>
      <c r="H1" s="22" t="s">
        <v>554</v>
      </c>
      <c r="I1" s="22" t="s">
        <v>553</v>
      </c>
      <c r="J1" s="22" t="s">
        <v>412</v>
      </c>
      <c r="K1" s="22" t="s">
        <v>404</v>
      </c>
      <c r="L1" s="22" t="s">
        <v>1</v>
      </c>
      <c r="M1" s="22" t="s">
        <v>534</v>
      </c>
      <c r="N1" s="22" t="s">
        <v>538</v>
      </c>
      <c r="O1" s="22" t="s">
        <v>3</v>
      </c>
      <c r="P1" s="22" t="s">
        <v>194</v>
      </c>
      <c r="Q1" s="22" t="s">
        <v>5</v>
      </c>
      <c r="R1" s="22" t="s">
        <v>7</v>
      </c>
      <c r="S1" s="73" t="s">
        <v>8</v>
      </c>
      <c r="T1" s="73" t="s">
        <v>8</v>
      </c>
      <c r="U1" s="73" t="s">
        <v>241</v>
      </c>
      <c r="V1" s="73" t="s">
        <v>10</v>
      </c>
      <c r="W1" s="73" t="s">
        <v>10</v>
      </c>
      <c r="X1" s="73" t="s">
        <v>10</v>
      </c>
      <c r="Y1" s="106" t="s">
        <v>11</v>
      </c>
      <c r="Z1" s="107" t="s">
        <v>5</v>
      </c>
      <c r="AA1" s="22" t="s">
        <v>405</v>
      </c>
    </row>
    <row r="2" spans="1:27" s="10" customFormat="1" ht="32.5" customHeight="1" x14ac:dyDescent="0.35">
      <c r="A2" s="10" t="s">
        <v>581</v>
      </c>
      <c r="B2" s="10" t="s">
        <v>582</v>
      </c>
      <c r="C2" s="10" t="s">
        <v>577</v>
      </c>
      <c r="E2" s="96" t="s">
        <v>242</v>
      </c>
      <c r="F2" s="32"/>
      <c r="G2" s="32"/>
      <c r="H2" s="32"/>
      <c r="I2" s="32"/>
      <c r="J2" s="32"/>
      <c r="K2" s="32"/>
      <c r="L2" s="32" t="s">
        <v>243</v>
      </c>
      <c r="M2" s="32"/>
      <c r="N2" s="32"/>
      <c r="O2" s="32" t="s">
        <v>244</v>
      </c>
      <c r="P2" s="32" t="s">
        <v>245</v>
      </c>
      <c r="Q2" s="32" t="s">
        <v>240</v>
      </c>
      <c r="R2" s="32" t="s">
        <v>182</v>
      </c>
      <c r="S2" s="32" t="s">
        <v>246</v>
      </c>
      <c r="T2" s="32"/>
      <c r="U2" s="14" t="s">
        <v>247</v>
      </c>
      <c r="V2" s="14"/>
      <c r="W2" s="14" t="s">
        <v>248</v>
      </c>
      <c r="X2" s="14"/>
      <c r="Y2" s="19"/>
      <c r="Z2" s="19"/>
      <c r="AA2" s="32"/>
    </row>
    <row r="3" spans="1:27" s="10" customFormat="1" ht="45.75" customHeight="1" x14ac:dyDescent="0.35">
      <c r="A3" s="10" t="s">
        <v>593</v>
      </c>
      <c r="B3" s="10" t="s">
        <v>594</v>
      </c>
      <c r="C3" s="10" t="s">
        <v>577</v>
      </c>
      <c r="E3" s="96" t="s">
        <v>249</v>
      </c>
      <c r="F3" s="32" t="s">
        <v>431</v>
      </c>
      <c r="G3" s="32" t="s">
        <v>417</v>
      </c>
      <c r="H3" s="32" t="s">
        <v>418</v>
      </c>
      <c r="I3" s="32">
        <v>1.25</v>
      </c>
      <c r="J3" s="32"/>
      <c r="K3" s="32" t="s">
        <v>416</v>
      </c>
      <c r="L3" s="32" t="s">
        <v>250</v>
      </c>
      <c r="M3" s="32"/>
      <c r="N3" s="32"/>
      <c r="O3" s="32" t="s">
        <v>415</v>
      </c>
      <c r="P3" s="32" t="s">
        <v>251</v>
      </c>
      <c r="Q3" s="32" t="s">
        <v>208</v>
      </c>
      <c r="R3" s="32" t="s">
        <v>252</v>
      </c>
      <c r="S3" s="32" t="s">
        <v>253</v>
      </c>
      <c r="T3" s="32"/>
      <c r="U3" s="14"/>
      <c r="V3" s="14" t="s">
        <v>254</v>
      </c>
      <c r="W3" s="14" t="s">
        <v>255</v>
      </c>
      <c r="X3" s="14"/>
      <c r="Y3" s="19" t="s">
        <v>256</v>
      </c>
      <c r="Z3" s="19"/>
      <c r="AA3" s="32"/>
    </row>
    <row r="4" spans="1:27" s="10" customFormat="1" ht="29" x14ac:dyDescent="0.35">
      <c r="A4" s="10" t="s">
        <v>595</v>
      </c>
      <c r="B4" s="10" t="s">
        <v>596</v>
      </c>
      <c r="C4" s="10" t="s">
        <v>577</v>
      </c>
      <c r="E4" s="96" t="s">
        <v>257</v>
      </c>
      <c r="F4" s="32" t="s">
        <v>420</v>
      </c>
      <c r="G4" s="32" t="s">
        <v>419</v>
      </c>
      <c r="H4" s="32" t="s">
        <v>421</v>
      </c>
      <c r="I4" s="32" t="s">
        <v>421</v>
      </c>
      <c r="J4" s="32" t="s">
        <v>426</v>
      </c>
      <c r="K4" s="32" t="s">
        <v>427</v>
      </c>
      <c r="L4" s="32" t="s">
        <v>258</v>
      </c>
      <c r="M4" s="32"/>
      <c r="N4" s="32"/>
      <c r="O4" s="32"/>
      <c r="P4" s="32"/>
      <c r="Q4" s="32"/>
      <c r="R4" s="32"/>
      <c r="S4" s="32"/>
      <c r="T4" s="32"/>
      <c r="U4" s="14"/>
      <c r="V4" s="14"/>
      <c r="W4" s="14" t="s">
        <v>248</v>
      </c>
      <c r="X4" s="14"/>
      <c r="Y4" s="19"/>
      <c r="Z4" s="19"/>
      <c r="AA4" s="32"/>
    </row>
    <row r="5" spans="1:27" s="10" customFormat="1" ht="28.5" customHeight="1" x14ac:dyDescent="0.35">
      <c r="A5" s="19" t="s">
        <v>597</v>
      </c>
      <c r="B5" s="19" t="s">
        <v>598</v>
      </c>
      <c r="C5" s="19" t="s">
        <v>577</v>
      </c>
      <c r="D5" s="19"/>
      <c r="E5" s="96" t="s">
        <v>259</v>
      </c>
      <c r="F5" s="32" t="s">
        <v>425</v>
      </c>
      <c r="G5" s="32" t="s">
        <v>424</v>
      </c>
      <c r="H5" s="32" t="s">
        <v>433</v>
      </c>
      <c r="I5" s="32" t="s">
        <v>423</v>
      </c>
      <c r="J5" s="32"/>
      <c r="K5" s="32"/>
      <c r="L5" s="32" t="s">
        <v>260</v>
      </c>
      <c r="M5" s="32"/>
      <c r="N5" s="32"/>
      <c r="O5" s="32" t="s">
        <v>261</v>
      </c>
      <c r="P5" s="32" t="s">
        <v>262</v>
      </c>
      <c r="Q5" s="32" t="s">
        <v>263</v>
      </c>
      <c r="R5" s="32" t="s">
        <v>182</v>
      </c>
      <c r="S5" s="32" t="s">
        <v>17</v>
      </c>
      <c r="T5" s="32"/>
      <c r="U5" s="14"/>
      <c r="V5" s="14" t="s">
        <v>264</v>
      </c>
      <c r="W5" s="14" t="s">
        <v>265</v>
      </c>
      <c r="X5" s="14"/>
      <c r="Y5" s="32" t="s">
        <v>266</v>
      </c>
      <c r="Z5" s="19"/>
      <c r="AA5" s="32"/>
    </row>
    <row r="6" spans="1:27" s="10" customFormat="1" ht="17.5" customHeight="1" x14ac:dyDescent="0.35">
      <c r="A6" t="s">
        <v>628</v>
      </c>
      <c r="B6" t="s">
        <v>629</v>
      </c>
      <c r="C6" t="s">
        <v>614</v>
      </c>
      <c r="D6"/>
      <c r="E6" s="96" t="s">
        <v>267</v>
      </c>
      <c r="F6" s="32"/>
      <c r="G6" s="32" t="s">
        <v>428</v>
      </c>
      <c r="H6" s="32"/>
      <c r="I6" s="32"/>
      <c r="J6" s="32" t="s">
        <v>426</v>
      </c>
      <c r="K6" s="32" t="s">
        <v>422</v>
      </c>
      <c r="L6" s="32" t="s">
        <v>268</v>
      </c>
      <c r="M6" s="32"/>
      <c r="N6" s="32"/>
      <c r="O6" s="32"/>
      <c r="P6" s="32" t="s">
        <v>269</v>
      </c>
      <c r="Q6" s="32" t="s">
        <v>96</v>
      </c>
      <c r="R6" s="32" t="s">
        <v>270</v>
      </c>
      <c r="S6" s="32" t="s">
        <v>17</v>
      </c>
      <c r="T6" s="32"/>
      <c r="U6" s="14"/>
      <c r="V6" s="14" t="s">
        <v>240</v>
      </c>
      <c r="W6" s="14" t="s">
        <v>271</v>
      </c>
      <c r="X6" s="14"/>
      <c r="Y6" s="19"/>
      <c r="Z6" s="19"/>
      <c r="AA6" s="32"/>
    </row>
    <row r="7" spans="1:27" s="10" customFormat="1" ht="14.5" x14ac:dyDescent="0.35">
      <c r="E7" s="96" t="s">
        <v>272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14"/>
      <c r="V7" s="14"/>
      <c r="W7" s="14"/>
      <c r="X7" s="14"/>
      <c r="Y7" s="19"/>
      <c r="Z7" s="19"/>
      <c r="AA7" s="32"/>
    </row>
    <row r="8" spans="1:27" s="10" customFormat="1" ht="46.5" customHeight="1" x14ac:dyDescent="0.35">
      <c r="E8" s="96" t="s">
        <v>408</v>
      </c>
      <c r="F8" s="32" t="s">
        <v>429</v>
      </c>
      <c r="G8" s="32" t="s">
        <v>410</v>
      </c>
      <c r="H8" s="13" t="s">
        <v>409</v>
      </c>
      <c r="I8" s="32" t="s">
        <v>430</v>
      </c>
      <c r="J8" s="32" t="s">
        <v>413</v>
      </c>
      <c r="K8" s="32" t="s">
        <v>414</v>
      </c>
      <c r="L8" s="74" t="s">
        <v>533</v>
      </c>
      <c r="M8" s="32" t="s">
        <v>536</v>
      </c>
      <c r="N8" s="32" t="s">
        <v>539</v>
      </c>
      <c r="O8" s="74" t="s">
        <v>535</v>
      </c>
      <c r="P8" s="32" t="s">
        <v>537</v>
      </c>
      <c r="Q8" s="32" t="s">
        <v>532</v>
      </c>
      <c r="R8" s="32" t="s">
        <v>273</v>
      </c>
      <c r="S8" s="32" t="s">
        <v>17</v>
      </c>
      <c r="T8" s="32"/>
      <c r="U8" s="14"/>
      <c r="V8" s="14"/>
      <c r="W8" s="14" t="s">
        <v>274</v>
      </c>
      <c r="X8" s="14"/>
      <c r="Y8" s="19" t="s">
        <v>275</v>
      </c>
      <c r="Z8" s="19"/>
      <c r="AA8" s="32"/>
    </row>
    <row r="9" spans="1:27" s="10" customFormat="1" ht="15.65" customHeight="1" x14ac:dyDescent="0.35">
      <c r="E9" s="96" t="s">
        <v>276</v>
      </c>
      <c r="F9" s="32"/>
      <c r="G9" s="32"/>
      <c r="H9" s="32"/>
      <c r="I9" s="32"/>
      <c r="J9" s="32"/>
      <c r="K9" s="32"/>
      <c r="L9" s="32" t="s">
        <v>277</v>
      </c>
      <c r="O9" s="32" t="s">
        <v>278</v>
      </c>
      <c r="P9" s="32" t="s">
        <v>279</v>
      </c>
      <c r="Q9" s="32"/>
      <c r="R9" s="32" t="s">
        <v>280</v>
      </c>
      <c r="S9" s="32" t="s">
        <v>281</v>
      </c>
      <c r="T9" s="32"/>
      <c r="U9" s="14"/>
      <c r="V9" s="14" t="s">
        <v>282</v>
      </c>
      <c r="W9" s="14" t="s">
        <v>283</v>
      </c>
      <c r="X9" s="14"/>
      <c r="Y9" s="19"/>
      <c r="Z9" s="19"/>
      <c r="AA9" s="32"/>
    </row>
    <row r="10" spans="1:27" s="10" customFormat="1" ht="15.65" customHeight="1" x14ac:dyDescent="0.35">
      <c r="A10" t="s">
        <v>630</v>
      </c>
      <c r="B10" t="s">
        <v>631</v>
      </c>
      <c r="C10" t="s">
        <v>614</v>
      </c>
      <c r="D10"/>
      <c r="E10" s="96" t="s">
        <v>284</v>
      </c>
      <c r="F10" s="32"/>
      <c r="G10" s="32"/>
      <c r="H10" s="32"/>
      <c r="I10" s="32"/>
      <c r="J10" s="32"/>
      <c r="K10" s="32"/>
      <c r="L10" s="32" t="s">
        <v>285</v>
      </c>
      <c r="M10" s="32"/>
      <c r="N10" s="32"/>
      <c r="O10" s="32" t="s">
        <v>286</v>
      </c>
      <c r="P10" s="32"/>
      <c r="Q10" s="32"/>
      <c r="R10" s="32"/>
      <c r="S10" s="32"/>
      <c r="T10" s="32"/>
      <c r="U10" s="14"/>
      <c r="V10" s="14"/>
      <c r="W10" s="14" t="s">
        <v>287</v>
      </c>
      <c r="X10" s="14"/>
      <c r="Y10" s="19"/>
      <c r="Z10" s="19"/>
      <c r="AA10" s="32"/>
    </row>
    <row r="11" spans="1:27" s="19" customFormat="1" ht="15.65" customHeight="1" x14ac:dyDescent="0.35">
      <c r="E11" s="96"/>
      <c r="F11" s="32"/>
      <c r="G11" s="32"/>
      <c r="H11" s="32"/>
      <c r="I11" s="32"/>
      <c r="J11" s="32"/>
      <c r="K11" s="32"/>
      <c r="L11" s="59"/>
      <c r="M11" s="59"/>
      <c r="N11" s="59"/>
      <c r="O11" s="59"/>
      <c r="P11" s="32"/>
      <c r="Q11" s="32"/>
      <c r="R11" s="32"/>
      <c r="S11" s="32"/>
      <c r="T11" s="32"/>
      <c r="U11" s="14"/>
      <c r="V11" s="14"/>
      <c r="W11" s="14"/>
      <c r="X11" s="14"/>
      <c r="AA11" s="32"/>
    </row>
    <row r="12" spans="1:27" s="10" customFormat="1" ht="50.15" customHeight="1" x14ac:dyDescent="0.35">
      <c r="A12" s="10" t="s">
        <v>604</v>
      </c>
      <c r="B12" s="10" t="s">
        <v>605</v>
      </c>
      <c r="C12" s="10" t="s">
        <v>577</v>
      </c>
      <c r="D12" s="10" t="s">
        <v>606</v>
      </c>
      <c r="E12" s="96" t="s">
        <v>288</v>
      </c>
      <c r="F12" s="32"/>
      <c r="G12" s="32"/>
      <c r="H12" s="32"/>
      <c r="I12" s="32"/>
      <c r="J12" s="32"/>
      <c r="K12" s="32"/>
      <c r="L12" s="74" t="s">
        <v>289</v>
      </c>
      <c r="M12" s="74"/>
      <c r="N12" s="74"/>
      <c r="O12" s="32" t="s">
        <v>290</v>
      </c>
      <c r="P12" s="32" t="s">
        <v>291</v>
      </c>
      <c r="Q12" s="32" t="s">
        <v>292</v>
      </c>
      <c r="R12" s="19" t="s">
        <v>83</v>
      </c>
      <c r="S12" s="32" t="s">
        <v>36</v>
      </c>
      <c r="T12" s="32"/>
      <c r="U12" s="14"/>
      <c r="V12" s="14" t="s">
        <v>293</v>
      </c>
      <c r="W12" s="14" t="s">
        <v>294</v>
      </c>
      <c r="X12" s="14"/>
      <c r="Y12" s="19"/>
      <c r="Z12" s="19"/>
      <c r="AA12" s="32"/>
    </row>
    <row r="13" spans="1:27" s="10" customFormat="1" ht="14.5" x14ac:dyDescent="0.35">
      <c r="E13" s="96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14"/>
      <c r="V13" s="14" t="s">
        <v>295</v>
      </c>
      <c r="W13" s="14"/>
      <c r="X13" s="14"/>
      <c r="Y13" s="19"/>
      <c r="Z13" s="19"/>
      <c r="AA13" s="32"/>
    </row>
    <row r="14" spans="1:27" s="10" customFormat="1" ht="14.5" x14ac:dyDescent="0.35">
      <c r="E14" s="96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14"/>
      <c r="V14" s="14"/>
      <c r="W14" s="14"/>
      <c r="X14" s="14"/>
      <c r="Y14" s="19"/>
      <c r="Z14" s="19"/>
      <c r="AA14" s="32"/>
    </row>
    <row r="15" spans="1:27" s="10" customFormat="1" ht="14.5" x14ac:dyDescent="0.35">
      <c r="A15" s="10" t="s">
        <v>607</v>
      </c>
      <c r="B15" s="10" t="s">
        <v>608</v>
      </c>
      <c r="C15" s="10" t="s">
        <v>577</v>
      </c>
      <c r="E15" s="96" t="s">
        <v>296</v>
      </c>
      <c r="F15" s="32"/>
      <c r="G15" s="32"/>
      <c r="H15" s="32"/>
      <c r="I15" s="32"/>
      <c r="J15" s="32"/>
      <c r="K15" s="32"/>
      <c r="L15" s="32" t="s">
        <v>297</v>
      </c>
      <c r="M15" s="32"/>
      <c r="N15" s="32"/>
      <c r="O15" s="32" t="s">
        <v>298</v>
      </c>
      <c r="P15" s="32" t="s">
        <v>299</v>
      </c>
      <c r="Q15" s="32" t="s">
        <v>300</v>
      </c>
      <c r="R15" s="32" t="s">
        <v>280</v>
      </c>
      <c r="S15" s="32" t="s">
        <v>17</v>
      </c>
      <c r="T15" s="32"/>
      <c r="U15" s="14" t="s">
        <v>85</v>
      </c>
      <c r="V15" s="14"/>
      <c r="W15" s="14" t="s">
        <v>301</v>
      </c>
      <c r="X15" s="14"/>
      <c r="Y15" s="19"/>
      <c r="Z15" s="19"/>
      <c r="AA15" s="32"/>
    </row>
    <row r="16" spans="1:27" s="10" customFormat="1" ht="14.5" x14ac:dyDescent="0.35">
      <c r="A16" t="s">
        <v>632</v>
      </c>
      <c r="B16" t="s">
        <v>633</v>
      </c>
      <c r="C16" t="s">
        <v>614</v>
      </c>
      <c r="D16"/>
      <c r="E16" s="96" t="s">
        <v>302</v>
      </c>
      <c r="F16" s="32"/>
      <c r="G16" s="32"/>
      <c r="H16" s="32"/>
      <c r="I16" s="32"/>
      <c r="J16" s="32"/>
      <c r="K16" s="32"/>
      <c r="L16" s="32" t="s">
        <v>303</v>
      </c>
      <c r="M16" s="32"/>
      <c r="N16" s="32"/>
      <c r="O16" s="32" t="s">
        <v>304</v>
      </c>
      <c r="P16" s="32" t="s">
        <v>305</v>
      </c>
      <c r="Q16" s="32" t="s">
        <v>306</v>
      </c>
      <c r="R16" s="32"/>
      <c r="S16" s="32"/>
      <c r="T16" s="32"/>
      <c r="U16" s="14"/>
      <c r="V16" s="14"/>
      <c r="W16" s="14" t="s">
        <v>307</v>
      </c>
      <c r="X16" s="14" t="s">
        <v>308</v>
      </c>
      <c r="Y16" s="19" t="s">
        <v>309</v>
      </c>
      <c r="Z16" s="19"/>
      <c r="AA16" s="32"/>
    </row>
    <row r="17" spans="1:27" s="10" customFormat="1" ht="25.5" customHeight="1" x14ac:dyDescent="0.35">
      <c r="A17" s="10" t="s">
        <v>609</v>
      </c>
      <c r="B17" s="10" t="s">
        <v>610</v>
      </c>
      <c r="C17" s="10" t="s">
        <v>577</v>
      </c>
      <c r="E17" s="96" t="s">
        <v>310</v>
      </c>
      <c r="F17" s="32"/>
      <c r="G17" s="32"/>
      <c r="H17" s="32"/>
      <c r="I17" s="32"/>
      <c r="J17" s="32"/>
      <c r="K17" s="32"/>
      <c r="L17" s="32" t="s">
        <v>311</v>
      </c>
      <c r="M17" s="32"/>
      <c r="N17" s="32"/>
      <c r="O17" s="32" t="s">
        <v>312</v>
      </c>
      <c r="P17" s="32" t="s">
        <v>313</v>
      </c>
      <c r="Q17" s="32" t="s">
        <v>314</v>
      </c>
      <c r="R17" s="32"/>
      <c r="S17" s="32" t="s">
        <v>17</v>
      </c>
      <c r="T17" s="32"/>
      <c r="U17" s="14" t="s">
        <v>85</v>
      </c>
      <c r="V17" s="14"/>
      <c r="W17" s="14" t="s">
        <v>315</v>
      </c>
      <c r="X17" s="14"/>
      <c r="Y17" s="19"/>
      <c r="Z17" s="19"/>
      <c r="AA17" s="32"/>
    </row>
    <row r="18" spans="1:27" x14ac:dyDescent="0.45">
      <c r="A18" s="10" t="s">
        <v>611</v>
      </c>
      <c r="B18" s="10" t="s">
        <v>612</v>
      </c>
      <c r="C18" s="10" t="s">
        <v>577</v>
      </c>
    </row>
    <row r="19" spans="1:27" ht="14.15" customHeight="1" x14ac:dyDescent="0.45">
      <c r="D19" s="10"/>
    </row>
    <row r="20" spans="1:27" ht="16.5" customHeight="1" x14ac:dyDescent="0.45">
      <c r="A20" s="10" t="s">
        <v>583</v>
      </c>
      <c r="B20" s="10" t="s">
        <v>584</v>
      </c>
      <c r="C20" s="10" t="s">
        <v>577</v>
      </c>
      <c r="D20" s="10" t="s">
        <v>585</v>
      </c>
      <c r="AA20"/>
    </row>
    <row r="21" spans="1:27" x14ac:dyDescent="0.45">
      <c r="A21" s="10" t="s">
        <v>586</v>
      </c>
      <c r="B21" s="10" t="s">
        <v>587</v>
      </c>
      <c r="C21" s="10" t="s">
        <v>577</v>
      </c>
      <c r="D21" s="10"/>
    </row>
    <row r="22" spans="1:27" x14ac:dyDescent="0.45">
      <c r="A22" s="10" t="s">
        <v>588</v>
      </c>
      <c r="B22" s="10" t="s">
        <v>589</v>
      </c>
      <c r="C22" s="10" t="s">
        <v>577</v>
      </c>
      <c r="D22" s="10" t="s">
        <v>590</v>
      </c>
    </row>
    <row r="23" spans="1:27" x14ac:dyDescent="0.45">
      <c r="A23" s="10" t="s">
        <v>591</v>
      </c>
      <c r="B23" s="10" t="s">
        <v>592</v>
      </c>
      <c r="C23" s="10" t="s">
        <v>577</v>
      </c>
      <c r="D23" s="10"/>
    </row>
    <row r="27" spans="1:27" x14ac:dyDescent="0.45">
      <c r="A27" s="10" t="s">
        <v>599</v>
      </c>
      <c r="B27" s="10" t="s">
        <v>600</v>
      </c>
      <c r="C27" s="10" t="s">
        <v>577</v>
      </c>
      <c r="D27" s="10" t="s">
        <v>601</v>
      </c>
    </row>
    <row r="28" spans="1:27" x14ac:dyDescent="0.45">
      <c r="A28" s="10" t="s">
        <v>602</v>
      </c>
      <c r="B28" s="10" t="s">
        <v>603</v>
      </c>
      <c r="C28" s="10" t="s">
        <v>577</v>
      </c>
      <c r="D28" s="10"/>
    </row>
    <row r="31" spans="1:27" x14ac:dyDescent="0.45">
      <c r="D31" s="10"/>
    </row>
    <row r="32" spans="1:27" x14ac:dyDescent="0.45">
      <c r="D32" s="10"/>
    </row>
    <row r="33" spans="1:4" x14ac:dyDescent="0.45">
      <c r="A33">
        <v>44800</v>
      </c>
      <c r="B33" t="s">
        <v>613</v>
      </c>
      <c r="C33" t="s">
        <v>614</v>
      </c>
      <c r="D33" t="s">
        <v>615</v>
      </c>
    </row>
    <row r="34" spans="1:4" x14ac:dyDescent="0.45">
      <c r="A34" t="s">
        <v>616</v>
      </c>
      <c r="B34" t="s">
        <v>617</v>
      </c>
      <c r="C34" t="s">
        <v>614</v>
      </c>
      <c r="D34" t="s">
        <v>618</v>
      </c>
    </row>
    <row r="35" spans="1:4" x14ac:dyDescent="0.45">
      <c r="A35" t="s">
        <v>619</v>
      </c>
      <c r="B35" t="s">
        <v>620</v>
      </c>
      <c r="C35" t="s">
        <v>614</v>
      </c>
      <c r="D35" t="s">
        <v>621</v>
      </c>
    </row>
    <row r="36" spans="1:4" x14ac:dyDescent="0.45">
      <c r="A36" t="s">
        <v>622</v>
      </c>
      <c r="B36" t="s">
        <v>623</v>
      </c>
      <c r="C36" t="s">
        <v>614</v>
      </c>
      <c r="D36" t="s">
        <v>621</v>
      </c>
    </row>
    <row r="37" spans="1:4" x14ac:dyDescent="0.45">
      <c r="A37" t="s">
        <v>624</v>
      </c>
      <c r="B37" t="s">
        <v>625</v>
      </c>
      <c r="C37" t="s">
        <v>614</v>
      </c>
      <c r="D37" t="s">
        <v>626</v>
      </c>
    </row>
    <row r="38" spans="1:4" x14ac:dyDescent="0.45">
      <c r="A38" t="s">
        <v>627</v>
      </c>
      <c r="B38" t="s">
        <v>614</v>
      </c>
      <c r="C38" t="s">
        <v>614</v>
      </c>
    </row>
    <row r="44" spans="1:4" x14ac:dyDescent="0.45">
      <c r="A44" s="10">
        <v>41350</v>
      </c>
      <c r="B44" s="10" t="s">
        <v>576</v>
      </c>
      <c r="C44" s="10" t="s">
        <v>577</v>
      </c>
      <c r="D44" s="10" t="s">
        <v>578</v>
      </c>
    </row>
    <row r="45" spans="1:4" x14ac:dyDescent="0.45">
      <c r="A45" s="10" t="s">
        <v>579</v>
      </c>
      <c r="B45" s="10" t="s">
        <v>580</v>
      </c>
      <c r="C45" s="10" t="s">
        <v>577</v>
      </c>
      <c r="D45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18.5" x14ac:dyDescent="0.45"/>
  <cols>
    <col min="1" max="1" width="15.1796875" style="13" customWidth="1"/>
    <col min="2" max="6" width="26.81640625" style="13" customWidth="1"/>
    <col min="7" max="7" width="34.54296875" style="1" customWidth="1"/>
    <col min="8" max="8" width="21.26953125" style="1" customWidth="1"/>
    <col min="9" max="9" width="26.81640625" style="1" customWidth="1"/>
    <col min="10" max="12" width="15" style="1" customWidth="1"/>
    <col min="13" max="14" width="28.54296875" style="5" customWidth="1"/>
    <col min="15" max="15" width="33.1796875" style="10" customWidth="1"/>
    <col min="16" max="16" width="15.7265625" customWidth="1"/>
  </cols>
  <sheetData>
    <row r="1" spans="1:16" s="4" customFormat="1" ht="14.5" x14ac:dyDescent="0.35">
      <c r="A1" s="30" t="s">
        <v>555</v>
      </c>
      <c r="B1" s="30" t="s">
        <v>0</v>
      </c>
      <c r="C1" s="30" t="s">
        <v>402</v>
      </c>
      <c r="D1" s="30" t="s">
        <v>403</v>
      </c>
      <c r="E1" s="30" t="s">
        <v>560</v>
      </c>
      <c r="F1" s="30" t="s">
        <v>561</v>
      </c>
      <c r="G1" s="22" t="s">
        <v>1</v>
      </c>
      <c r="H1" s="22" t="s">
        <v>3</v>
      </c>
      <c r="I1" s="22" t="s">
        <v>194</v>
      </c>
      <c r="J1" s="22" t="s">
        <v>5</v>
      </c>
      <c r="K1" s="22" t="s">
        <v>7</v>
      </c>
      <c r="L1" s="22" t="s">
        <v>8</v>
      </c>
      <c r="M1" s="33" t="s">
        <v>10</v>
      </c>
      <c r="N1" s="33" t="s">
        <v>10</v>
      </c>
      <c r="O1" s="24" t="s">
        <v>11</v>
      </c>
      <c r="P1" s="25" t="s">
        <v>5</v>
      </c>
    </row>
    <row r="2" spans="1:16" ht="14.5" x14ac:dyDescent="0.35">
      <c r="A2" s="31"/>
      <c r="B2" s="31" t="s">
        <v>316</v>
      </c>
      <c r="C2" s="31"/>
      <c r="D2" s="31"/>
      <c r="E2" s="31"/>
      <c r="F2" s="31"/>
      <c r="G2" s="6"/>
      <c r="H2" s="6"/>
      <c r="I2" s="6"/>
      <c r="J2" s="6"/>
      <c r="K2" s="6"/>
      <c r="L2" s="6"/>
      <c r="M2" s="6"/>
      <c r="N2" s="6"/>
      <c r="O2" s="11"/>
      <c r="P2" s="6"/>
    </row>
    <row r="3" spans="1:16" s="4" customFormat="1" ht="14.5" x14ac:dyDescent="0.35">
      <c r="A3" s="43"/>
      <c r="B3" s="43" t="s">
        <v>317</v>
      </c>
      <c r="C3" s="43"/>
      <c r="D3" s="43"/>
      <c r="E3" s="43"/>
      <c r="F3" s="43"/>
      <c r="G3" s="44" t="s">
        <v>318</v>
      </c>
      <c r="H3" s="44"/>
      <c r="I3" s="44" t="s">
        <v>319</v>
      </c>
      <c r="J3" s="44" t="s">
        <v>96</v>
      </c>
      <c r="K3" s="44"/>
      <c r="L3" s="46"/>
      <c r="M3" s="34"/>
      <c r="N3" s="34"/>
      <c r="O3" s="12"/>
    </row>
    <row r="4" spans="1:16" ht="14.5" x14ac:dyDescent="0.35">
      <c r="A4" s="32"/>
      <c r="B4" s="32" t="s">
        <v>320</v>
      </c>
      <c r="C4" s="32"/>
      <c r="D4" s="32"/>
      <c r="E4" s="32"/>
      <c r="F4" s="32"/>
      <c r="G4" s="18" t="s">
        <v>321</v>
      </c>
      <c r="H4" s="18" t="s">
        <v>322</v>
      </c>
      <c r="I4" s="18" t="s">
        <v>323</v>
      </c>
      <c r="J4" s="18"/>
      <c r="K4" s="18"/>
      <c r="L4" s="46"/>
      <c r="M4" s="8" t="s">
        <v>324</v>
      </c>
      <c r="N4" s="8" t="s">
        <v>325</v>
      </c>
    </row>
    <row r="5" spans="1:16" s="4" customFormat="1" ht="29" x14ac:dyDescent="0.35">
      <c r="A5" s="43"/>
      <c r="B5" s="43" t="s">
        <v>326</v>
      </c>
      <c r="C5" s="43"/>
      <c r="D5" s="43"/>
      <c r="E5" s="43"/>
      <c r="F5" s="43"/>
      <c r="G5" s="44" t="s">
        <v>327</v>
      </c>
      <c r="H5" s="44" t="s">
        <v>328</v>
      </c>
      <c r="I5" s="44" t="s">
        <v>329</v>
      </c>
      <c r="J5" s="44" t="s">
        <v>330</v>
      </c>
      <c r="K5" s="44" t="s">
        <v>331</v>
      </c>
      <c r="L5" s="46" t="s">
        <v>183</v>
      </c>
      <c r="M5" s="34" t="s">
        <v>332</v>
      </c>
      <c r="N5" s="34"/>
      <c r="O5" s="12"/>
    </row>
    <row r="6" spans="1:16" s="55" customFormat="1" ht="18" customHeight="1" x14ac:dyDescent="0.35">
      <c r="A6" s="43"/>
      <c r="B6" s="43" t="s">
        <v>333</v>
      </c>
      <c r="C6" s="43"/>
      <c r="D6" s="43"/>
      <c r="E6" s="43"/>
      <c r="F6" s="43"/>
      <c r="G6" s="54" t="s">
        <v>334</v>
      </c>
      <c r="H6" s="54" t="s">
        <v>335</v>
      </c>
      <c r="I6" s="54" t="s">
        <v>336</v>
      </c>
      <c r="J6" s="54" t="s">
        <v>337</v>
      </c>
      <c r="K6" s="54" t="s">
        <v>240</v>
      </c>
      <c r="L6" s="54" t="s">
        <v>338</v>
      </c>
      <c r="M6" s="34" t="s">
        <v>339</v>
      </c>
      <c r="N6" s="34"/>
      <c r="O6" s="12"/>
    </row>
    <row r="7" spans="1:16" ht="14.5" x14ac:dyDescent="0.35">
      <c r="A7" s="32"/>
      <c r="B7" s="32" t="s">
        <v>340</v>
      </c>
      <c r="C7" s="32"/>
      <c r="D7" s="32"/>
      <c r="E7" s="32"/>
      <c r="F7" s="32"/>
      <c r="G7" s="18" t="s">
        <v>341</v>
      </c>
      <c r="H7" s="18"/>
      <c r="I7" s="18" t="s">
        <v>342</v>
      </c>
      <c r="J7" s="18"/>
      <c r="K7" s="44"/>
      <c r="L7" s="18"/>
      <c r="M7" s="34" t="s">
        <v>343</v>
      </c>
      <c r="N7" s="34"/>
    </row>
    <row r="8" spans="1:16" ht="29" x14ac:dyDescent="0.35">
      <c r="A8" s="32"/>
      <c r="B8" s="32" t="s">
        <v>344</v>
      </c>
      <c r="C8" s="32"/>
      <c r="D8" s="32"/>
      <c r="E8" s="32"/>
      <c r="F8" s="32"/>
      <c r="G8" s="17" t="s">
        <v>345</v>
      </c>
      <c r="H8" s="32" t="s">
        <v>346</v>
      </c>
      <c r="I8" s="37" t="s">
        <v>347</v>
      </c>
      <c r="J8" s="37" t="s">
        <v>348</v>
      </c>
      <c r="K8" s="44" t="s">
        <v>349</v>
      </c>
      <c r="L8" s="45" t="s">
        <v>183</v>
      </c>
      <c r="M8" s="34" t="s">
        <v>350</v>
      </c>
      <c r="N8" s="34"/>
    </row>
    <row r="9" spans="1:16" ht="14.5" x14ac:dyDescent="0.35">
      <c r="A9" s="32"/>
      <c r="B9" s="32" t="s">
        <v>351</v>
      </c>
      <c r="C9" s="32"/>
      <c r="D9" s="32"/>
      <c r="E9" s="32"/>
      <c r="F9" s="32"/>
      <c r="G9" s="17" t="s">
        <v>352</v>
      </c>
      <c r="H9" s="17" t="s">
        <v>353</v>
      </c>
      <c r="I9" s="18">
        <v>19</v>
      </c>
      <c r="J9" s="18"/>
      <c r="K9" s="44" t="s">
        <v>280</v>
      </c>
      <c r="L9" s="18" t="s">
        <v>354</v>
      </c>
      <c r="M9" s="34" t="s">
        <v>355</v>
      </c>
      <c r="N9" s="34"/>
    </row>
    <row r="10" spans="1:16" ht="40" customHeight="1" x14ac:dyDescent="0.35">
      <c r="A10" s="32">
        <v>24700</v>
      </c>
      <c r="B10" s="32" t="s">
        <v>559</v>
      </c>
      <c r="C10" s="32"/>
      <c r="D10" s="32"/>
      <c r="E10" s="32" t="s">
        <v>562</v>
      </c>
      <c r="F10" s="32" t="s">
        <v>563</v>
      </c>
      <c r="G10" s="18"/>
      <c r="H10" s="18"/>
      <c r="I10" s="18"/>
      <c r="J10" s="18"/>
      <c r="K10" s="44"/>
      <c r="L10" s="18"/>
      <c r="M10" s="34"/>
      <c r="N10" s="34"/>
    </row>
    <row r="11" spans="1:16" ht="16.5" customHeight="1" x14ac:dyDescent="0.45">
      <c r="A11" s="29"/>
      <c r="B11" s="29" t="s">
        <v>192</v>
      </c>
      <c r="C11" s="29"/>
      <c r="D11" s="29"/>
      <c r="E11" s="29"/>
      <c r="F11" s="29"/>
      <c r="G11" s="3"/>
      <c r="H11" s="3"/>
      <c r="I11" s="3"/>
      <c r="J11" s="3"/>
      <c r="K11" s="3"/>
      <c r="L11" s="3"/>
      <c r="M11" s="21"/>
      <c r="N11" s="21"/>
      <c r="O11" s="9"/>
      <c r="P11" s="2"/>
    </row>
    <row r="14" spans="1:16" x14ac:dyDescent="0.45">
      <c r="B14" s="13" t="s">
        <v>556</v>
      </c>
    </row>
    <row r="16" spans="1:16" x14ac:dyDescent="0.45">
      <c r="B16" s="13" t="s">
        <v>557</v>
      </c>
    </row>
    <row r="17" spans="2:2" ht="29" x14ac:dyDescent="0.45">
      <c r="B17" s="13" t="s">
        <v>558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J17"/>
  <sheetViews>
    <sheetView zoomScale="102" zoomScaleNormal="85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32" sqref="B32"/>
    </sheetView>
  </sheetViews>
  <sheetFormatPr defaultRowHeight="18.5" x14ac:dyDescent="0.45"/>
  <cols>
    <col min="1" max="1" width="26.81640625" style="13" customWidth="1"/>
    <col min="2" max="2" width="34.54296875" style="1" customWidth="1"/>
    <col min="3" max="3" width="21.26953125" style="69" customWidth="1"/>
    <col min="4" max="4" width="26.81640625" style="69" customWidth="1"/>
    <col min="5" max="7" width="15" style="69" customWidth="1"/>
    <col min="8" max="8" width="19.81640625" style="5" customWidth="1"/>
    <col min="9" max="9" width="22" style="5" customWidth="1"/>
    <col min="10" max="10" width="17.81640625" style="5" customWidth="1"/>
  </cols>
  <sheetData>
    <row r="1" spans="1:10" s="4" customFormat="1" ht="14.5" x14ac:dyDescent="0.35">
      <c r="A1" s="30" t="s">
        <v>0</v>
      </c>
      <c r="B1" s="22" t="s">
        <v>1</v>
      </c>
      <c r="C1" s="70" t="s">
        <v>2</v>
      </c>
      <c r="D1" s="70" t="s">
        <v>193</v>
      </c>
      <c r="E1" s="70" t="s">
        <v>5</v>
      </c>
      <c r="F1" s="70" t="s">
        <v>7</v>
      </c>
      <c r="G1" s="70" t="s">
        <v>8</v>
      </c>
      <c r="H1" s="23" t="s">
        <v>10</v>
      </c>
      <c r="I1" s="23" t="s">
        <v>10</v>
      </c>
      <c r="J1" s="33" t="s">
        <v>10</v>
      </c>
    </row>
    <row r="2" spans="1:10" ht="29" x14ac:dyDescent="0.35">
      <c r="A2" s="10" t="s">
        <v>195</v>
      </c>
      <c r="F2" s="69" t="s">
        <v>196</v>
      </c>
      <c r="H2" s="8"/>
      <c r="I2" s="8"/>
      <c r="J2" s="34"/>
    </row>
    <row r="3" spans="1:10" ht="14.5" x14ac:dyDescent="0.35">
      <c r="A3" s="32"/>
      <c r="B3" s="43"/>
      <c r="C3" s="67"/>
      <c r="D3" s="68"/>
      <c r="E3" s="68"/>
      <c r="F3" s="68"/>
      <c r="G3" s="68"/>
      <c r="H3" s="36"/>
      <c r="I3" s="36"/>
      <c r="J3" s="34"/>
    </row>
    <row r="4" spans="1:10" ht="14.5" x14ac:dyDescent="0.35">
      <c r="A4" s="32"/>
      <c r="B4" s="43"/>
      <c r="C4" s="67"/>
      <c r="D4" s="68"/>
      <c r="E4" s="68"/>
      <c r="F4" s="68"/>
      <c r="G4" s="68"/>
      <c r="H4" s="36"/>
      <c r="I4" s="36"/>
      <c r="J4" s="34"/>
    </row>
    <row r="5" spans="1:10" ht="14.5" x14ac:dyDescent="0.35">
      <c r="A5" s="31"/>
      <c r="B5" s="6"/>
      <c r="C5" s="71"/>
      <c r="D5" s="71"/>
      <c r="E5" s="71"/>
      <c r="F5" s="71"/>
      <c r="G5" s="71"/>
      <c r="H5" s="7"/>
      <c r="I5" s="7"/>
      <c r="J5" s="6"/>
    </row>
    <row r="6" spans="1:10" ht="14.5" x14ac:dyDescent="0.35">
      <c r="A6" s="31" t="s">
        <v>356</v>
      </c>
      <c r="B6" s="6"/>
      <c r="C6" s="71"/>
      <c r="D6" s="71"/>
      <c r="E6" s="71"/>
      <c r="F6" s="71"/>
      <c r="G6" s="71"/>
      <c r="H6" s="8"/>
      <c r="I6" s="8"/>
      <c r="J6" s="34"/>
    </row>
    <row r="7" spans="1:10" ht="14.5" x14ac:dyDescent="0.35">
      <c r="B7" s="20"/>
      <c r="H7" s="8"/>
      <c r="I7" s="8"/>
      <c r="J7" s="34"/>
    </row>
    <row r="8" spans="1:10" s="50" customFormat="1" ht="43.5" x14ac:dyDescent="0.35">
      <c r="A8" s="50" t="s">
        <v>357</v>
      </c>
      <c r="B8" s="56" t="s">
        <v>358</v>
      </c>
      <c r="C8" s="69"/>
      <c r="D8" s="69"/>
      <c r="E8" s="69"/>
      <c r="F8" s="69"/>
      <c r="G8" s="69" t="s">
        <v>359</v>
      </c>
      <c r="H8" s="8"/>
      <c r="I8" s="8" t="s">
        <v>360</v>
      </c>
      <c r="J8" s="34"/>
    </row>
    <row r="9" spans="1:10" s="50" customFormat="1" ht="55.5" customHeight="1" x14ac:dyDescent="0.35">
      <c r="A9" s="50" t="s">
        <v>361</v>
      </c>
      <c r="B9" s="56" t="s">
        <v>362</v>
      </c>
      <c r="C9" s="69" t="s">
        <v>363</v>
      </c>
      <c r="D9" s="69" t="s">
        <v>364</v>
      </c>
      <c r="E9" s="69"/>
      <c r="F9" s="69"/>
      <c r="G9" s="69"/>
      <c r="H9" s="8" t="s">
        <v>365</v>
      </c>
      <c r="I9" s="8" t="s">
        <v>366</v>
      </c>
      <c r="J9" s="8" t="s">
        <v>367</v>
      </c>
    </row>
    <row r="10" spans="1:10" s="50" customFormat="1" ht="14.5" x14ac:dyDescent="0.35">
      <c r="B10" s="57"/>
      <c r="C10" s="69"/>
      <c r="D10" s="69"/>
      <c r="E10" s="69"/>
      <c r="F10" s="69"/>
      <c r="G10" s="69"/>
      <c r="H10" s="8"/>
      <c r="I10" s="8"/>
      <c r="J10" s="34"/>
    </row>
    <row r="11" spans="1:10" s="50" customFormat="1" ht="27" customHeight="1" x14ac:dyDescent="0.35">
      <c r="A11" s="50" t="s">
        <v>368</v>
      </c>
      <c r="B11" s="56" t="s">
        <v>369</v>
      </c>
      <c r="C11" s="69" t="s">
        <v>370</v>
      </c>
      <c r="D11" s="69" t="s">
        <v>371</v>
      </c>
      <c r="E11" s="69"/>
      <c r="F11" s="69"/>
      <c r="G11" s="69"/>
      <c r="H11" s="8"/>
      <c r="I11" s="8" t="s">
        <v>372</v>
      </c>
      <c r="J11" s="8" t="s">
        <v>373</v>
      </c>
    </row>
    <row r="12" spans="1:10" s="50" customFormat="1" ht="14.5" x14ac:dyDescent="0.35">
      <c r="B12" s="56"/>
      <c r="C12" s="69"/>
      <c r="D12" s="69"/>
      <c r="E12" s="69"/>
      <c r="F12" s="69"/>
      <c r="G12" s="69"/>
      <c r="H12" s="8"/>
      <c r="I12" s="8"/>
      <c r="J12" s="34"/>
    </row>
    <row r="13" spans="1:10" s="50" customFormat="1" x14ac:dyDescent="0.35">
      <c r="A13" s="50" t="s">
        <v>374</v>
      </c>
      <c r="B13" s="50" t="s">
        <v>375</v>
      </c>
      <c r="C13" s="69"/>
      <c r="D13" s="69"/>
      <c r="E13" s="69"/>
      <c r="F13" s="69"/>
      <c r="G13" s="69" t="s">
        <v>84</v>
      </c>
      <c r="H13" s="58"/>
      <c r="I13" s="58"/>
      <c r="J13" s="58"/>
    </row>
    <row r="14" spans="1:10" s="50" customFormat="1" x14ac:dyDescent="0.35">
      <c r="C14" s="69"/>
      <c r="D14" s="69"/>
      <c r="E14" s="69"/>
      <c r="F14" s="69"/>
      <c r="G14" s="69"/>
      <c r="H14" s="58"/>
      <c r="I14" s="58"/>
      <c r="J14" s="58"/>
    </row>
    <row r="15" spans="1:10" s="50" customFormat="1" x14ac:dyDescent="0.35">
      <c r="A15" s="50" t="s">
        <v>376</v>
      </c>
      <c r="B15" s="50" t="s">
        <v>377</v>
      </c>
      <c r="C15" s="69"/>
      <c r="D15" s="69"/>
      <c r="E15" s="69"/>
      <c r="F15" s="69" t="s">
        <v>378</v>
      </c>
      <c r="G15" s="69" t="s">
        <v>379</v>
      </c>
      <c r="H15" s="58"/>
      <c r="I15" s="58"/>
      <c r="J15" s="58"/>
    </row>
    <row r="16" spans="1:10" s="16" customFormat="1" ht="14.15" customHeight="1" x14ac:dyDescent="0.35">
      <c r="A16" s="50"/>
      <c r="B16" s="50"/>
      <c r="C16" s="69"/>
      <c r="D16" s="69"/>
      <c r="E16" s="69"/>
      <c r="F16" s="69"/>
      <c r="G16" s="69"/>
      <c r="H16" s="49"/>
      <c r="I16" s="49"/>
      <c r="J16" s="49"/>
    </row>
    <row r="17" spans="1:10" ht="16.5" customHeight="1" x14ac:dyDescent="0.45">
      <c r="A17" s="29" t="s">
        <v>192</v>
      </c>
      <c r="B17" s="3"/>
      <c r="C17" s="72"/>
      <c r="D17" s="72"/>
      <c r="E17" s="72"/>
      <c r="F17" s="72"/>
      <c r="G17" s="72"/>
      <c r="H17" s="21"/>
      <c r="I17" s="21"/>
      <c r="J17" s="2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K40"/>
  <sheetViews>
    <sheetView zoomScale="102" zoomScaleNormal="85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B64" sqref="B64"/>
    </sheetView>
  </sheetViews>
  <sheetFormatPr defaultRowHeight="14.5" x14ac:dyDescent="0.35"/>
  <cols>
    <col min="1" max="1" width="26.81640625" style="13" customWidth="1"/>
    <col min="2" max="2" width="34.54296875" style="1" customWidth="1"/>
    <col min="3" max="3" width="21.26953125" style="1" customWidth="1"/>
    <col min="4" max="4" width="26.81640625" style="1" customWidth="1"/>
    <col min="5" max="7" width="15" style="1" customWidth="1"/>
  </cols>
  <sheetData>
    <row r="1" spans="1:11" s="4" customFormat="1" x14ac:dyDescent="0.35">
      <c r="A1" s="30" t="s">
        <v>0</v>
      </c>
      <c r="B1" s="22" t="s">
        <v>1</v>
      </c>
      <c r="C1" s="22" t="s">
        <v>3</v>
      </c>
      <c r="D1" s="22" t="s">
        <v>194</v>
      </c>
      <c r="E1" s="22" t="s">
        <v>5</v>
      </c>
      <c r="F1" s="22" t="s">
        <v>7</v>
      </c>
      <c r="G1" s="22" t="s">
        <v>8</v>
      </c>
    </row>
    <row r="2" spans="1:11" x14ac:dyDescent="0.35">
      <c r="A2" s="31" t="s">
        <v>380</v>
      </c>
      <c r="B2" s="6"/>
      <c r="C2" s="6"/>
      <c r="D2" s="6"/>
      <c r="E2" s="6"/>
      <c r="F2" s="6"/>
      <c r="G2" s="6"/>
    </row>
    <row r="3" spans="1:11" x14ac:dyDescent="0.35">
      <c r="A3" s="38"/>
      <c r="B3" s="39" t="s">
        <v>381</v>
      </c>
      <c r="C3" s="40"/>
      <c r="D3" s="38"/>
      <c r="E3" s="38"/>
      <c r="F3" s="38" t="s">
        <v>382</v>
      </c>
      <c r="G3" s="41">
        <v>43817</v>
      </c>
    </row>
    <row r="4" spans="1:11" ht="29" x14ac:dyDescent="0.35">
      <c r="A4" s="38"/>
      <c r="B4" s="39" t="s">
        <v>383</v>
      </c>
      <c r="C4" s="40"/>
      <c r="D4" s="38"/>
      <c r="E4" s="38"/>
      <c r="F4" s="38" t="s">
        <v>384</v>
      </c>
      <c r="G4" s="41" t="s">
        <v>183</v>
      </c>
    </row>
    <row r="5" spans="1:11" ht="29" x14ac:dyDescent="0.35">
      <c r="A5" s="38"/>
      <c r="B5" s="38" t="s">
        <v>385</v>
      </c>
      <c r="C5" s="38"/>
      <c r="D5" s="38"/>
      <c r="E5" s="38"/>
      <c r="F5" s="38" t="s">
        <v>386</v>
      </c>
      <c r="G5" s="38" t="s">
        <v>183</v>
      </c>
    </row>
    <row r="6" spans="1:11" ht="29" x14ac:dyDescent="0.35">
      <c r="A6" s="38"/>
      <c r="B6" s="38" t="s">
        <v>387</v>
      </c>
      <c r="C6" s="42"/>
      <c r="D6" s="38"/>
      <c r="E6" s="38"/>
      <c r="F6" s="38" t="s">
        <v>388</v>
      </c>
      <c r="G6" s="38" t="s">
        <v>389</v>
      </c>
    </row>
    <row r="7" spans="1:11" ht="43.5" x14ac:dyDescent="0.35">
      <c r="A7" s="38"/>
      <c r="B7" s="38" t="s">
        <v>390</v>
      </c>
      <c r="C7" s="42"/>
      <c r="D7" s="38" t="s">
        <v>391</v>
      </c>
      <c r="E7" s="38"/>
      <c r="F7" s="38" t="s">
        <v>392</v>
      </c>
      <c r="G7" s="38" t="s">
        <v>183</v>
      </c>
    </row>
    <row r="11" spans="1:11" ht="29" x14ac:dyDescent="0.35">
      <c r="A11" s="10" t="s">
        <v>195</v>
      </c>
      <c r="F11" s="35" t="s">
        <v>196</v>
      </c>
      <c r="H11" s="8"/>
      <c r="I11" s="8"/>
      <c r="J11" s="8"/>
      <c r="K11" s="10"/>
    </row>
    <row r="15" spans="1:11" x14ac:dyDescent="0.35">
      <c r="A15" s="10" t="s">
        <v>393</v>
      </c>
    </row>
    <row r="19" spans="1:2" x14ac:dyDescent="0.35">
      <c r="A19" s="60" t="s">
        <v>394</v>
      </c>
    </row>
    <row r="20" spans="1:2" x14ac:dyDescent="0.35">
      <c r="A20" s="10"/>
    </row>
    <row r="21" spans="1:2" x14ac:dyDescent="0.35">
      <c r="A21" s="10"/>
    </row>
    <row r="22" spans="1:2" x14ac:dyDescent="0.35">
      <c r="A22" s="10"/>
    </row>
    <row r="23" spans="1:2" x14ac:dyDescent="0.35">
      <c r="A23" s="10" t="s">
        <v>395</v>
      </c>
      <c r="B23" s="1" t="s">
        <v>396</v>
      </c>
    </row>
    <row r="24" spans="1:2" x14ac:dyDescent="0.35">
      <c r="A24" s="10" t="s">
        <v>397</v>
      </c>
      <c r="B24" s="1" t="s">
        <v>398</v>
      </c>
    </row>
    <row r="25" spans="1:2" x14ac:dyDescent="0.35">
      <c r="A25" s="10" t="s">
        <v>399</v>
      </c>
      <c r="B25" s="1" t="s">
        <v>400</v>
      </c>
    </row>
    <row r="26" spans="1:2" x14ac:dyDescent="0.35">
      <c r="A26" s="10"/>
    </row>
    <row r="27" spans="1:2" x14ac:dyDescent="0.35">
      <c r="A27" s="10"/>
    </row>
    <row r="28" spans="1:2" x14ac:dyDescent="0.35">
      <c r="A28" s="10"/>
    </row>
    <row r="29" spans="1:2" x14ac:dyDescent="0.35">
      <c r="A29" s="10"/>
    </row>
    <row r="30" spans="1:2" x14ac:dyDescent="0.35">
      <c r="A30" s="10"/>
    </row>
    <row r="31" spans="1:2" x14ac:dyDescent="0.35">
      <c r="A31" s="10"/>
    </row>
    <row r="32" spans="1:2" x14ac:dyDescent="0.35">
      <c r="A32" s="10"/>
    </row>
    <row r="33" spans="1:1" x14ac:dyDescent="0.35">
      <c r="A33" s="10"/>
    </row>
    <row r="34" spans="1:1" x14ac:dyDescent="0.35">
      <c r="A34" s="10"/>
    </row>
    <row r="35" spans="1:1" x14ac:dyDescent="0.35">
      <c r="A35" s="10"/>
    </row>
    <row r="36" spans="1:1" x14ac:dyDescent="0.35">
      <c r="A36" s="10"/>
    </row>
    <row r="37" spans="1:1" x14ac:dyDescent="0.35">
      <c r="A37" s="10"/>
    </row>
    <row r="38" spans="1:1" x14ac:dyDescent="0.35">
      <c r="A38" s="10"/>
    </row>
    <row r="39" spans="1:1" x14ac:dyDescent="0.35">
      <c r="A39" s="10"/>
    </row>
    <row r="40" spans="1:1" x14ac:dyDescent="0.35">
      <c r="A40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topLeftCell="B1" workbookViewId="0">
      <pane ySplit="1" topLeftCell="A2" activePane="bottomLeft" state="frozen"/>
      <selection pane="bottomLeft" activeCell="C12" sqref="C12"/>
    </sheetView>
  </sheetViews>
  <sheetFormatPr defaultRowHeight="14.5" x14ac:dyDescent="0.35"/>
  <cols>
    <col min="1" max="1" width="21" customWidth="1"/>
    <col min="2" max="2" width="18.81640625" customWidth="1"/>
    <col min="3" max="3" width="20.7265625" customWidth="1"/>
    <col min="4" max="4" width="13.81640625" customWidth="1"/>
    <col min="5" max="5" width="14.7265625" style="81" customWidth="1"/>
    <col min="6" max="6" width="15.26953125" style="81" customWidth="1"/>
    <col min="7" max="7" width="15.1796875" customWidth="1"/>
  </cols>
  <sheetData>
    <row r="1" spans="1:9" x14ac:dyDescent="0.35">
      <c r="A1" s="77" t="s">
        <v>497</v>
      </c>
      <c r="B1" s="112" t="s">
        <v>499</v>
      </c>
      <c r="C1" s="112" t="s">
        <v>498</v>
      </c>
      <c r="D1" s="112"/>
      <c r="E1" s="82" t="s">
        <v>502</v>
      </c>
      <c r="F1" s="114" cm="1">
        <f t="array" aca="1" ref="F1" ca="1">+F4+F:I+F:I</f>
        <v>0</v>
      </c>
      <c r="G1" s="114" t="s">
        <v>500</v>
      </c>
      <c r="H1" s="112" t="s">
        <v>501</v>
      </c>
      <c r="I1" s="95">
        <v>44743</v>
      </c>
    </row>
    <row r="2" spans="1:9" ht="15" thickBot="1" x14ac:dyDescent="0.4">
      <c r="B2" s="113"/>
      <c r="C2" s="113"/>
      <c r="D2" s="113"/>
      <c r="E2" s="83" t="s">
        <v>503</v>
      </c>
      <c r="F2" s="115"/>
      <c r="G2" s="115"/>
      <c r="H2" s="113"/>
    </row>
    <row r="3" spans="1:9" ht="15" thickBot="1" x14ac:dyDescent="0.4">
      <c r="B3" s="84">
        <v>923211034</v>
      </c>
      <c r="C3" s="85" t="s">
        <v>491</v>
      </c>
      <c r="D3" s="86"/>
      <c r="E3" s="87" t="s">
        <v>504</v>
      </c>
      <c r="F3" s="88"/>
      <c r="G3" s="80"/>
      <c r="H3" s="89"/>
    </row>
    <row r="4" spans="1:9" ht="15" thickBot="1" x14ac:dyDescent="0.4">
      <c r="B4" s="84" t="s">
        <v>489</v>
      </c>
      <c r="C4" s="89"/>
      <c r="D4" s="86"/>
      <c r="E4" s="87" t="s">
        <v>504</v>
      </c>
      <c r="F4" s="88"/>
      <c r="G4" s="80"/>
      <c r="H4" s="89"/>
    </row>
    <row r="5" spans="1:9" ht="15" thickBot="1" x14ac:dyDescent="0.4">
      <c r="B5" s="84" t="s">
        <v>466</v>
      </c>
      <c r="C5" s="85" t="s">
        <v>465</v>
      </c>
      <c r="D5" s="86"/>
      <c r="E5" s="87" t="s">
        <v>505</v>
      </c>
      <c r="F5" s="78">
        <v>0</v>
      </c>
      <c r="G5" s="79">
        <v>947</v>
      </c>
      <c r="H5" s="89"/>
    </row>
    <row r="6" spans="1:9" ht="15" thickBot="1" x14ac:dyDescent="0.4">
      <c r="B6" s="84" t="s">
        <v>471</v>
      </c>
      <c r="C6" s="85" t="s">
        <v>470</v>
      </c>
      <c r="E6" s="90" t="s">
        <v>506</v>
      </c>
      <c r="F6" s="88"/>
      <c r="G6" s="80"/>
      <c r="H6" s="89"/>
    </row>
    <row r="7" spans="1:9" ht="15" thickBot="1" x14ac:dyDescent="0.4">
      <c r="A7" t="s">
        <v>468</v>
      </c>
      <c r="B7" s="84" t="s">
        <v>463</v>
      </c>
      <c r="C7" s="85" t="s">
        <v>464</v>
      </c>
      <c r="D7" s="91"/>
      <c r="E7" s="92" t="s">
        <v>463</v>
      </c>
      <c r="F7" s="79">
        <v>0</v>
      </c>
      <c r="G7" s="79">
        <v>913</v>
      </c>
      <c r="H7" s="79" t="s">
        <v>507</v>
      </c>
    </row>
    <row r="8" spans="1:9" ht="15" thickBot="1" x14ac:dyDescent="0.4">
      <c r="A8" t="s">
        <v>473</v>
      </c>
      <c r="B8" s="84" t="s">
        <v>469</v>
      </c>
      <c r="C8" s="85" t="s">
        <v>470</v>
      </c>
      <c r="E8" s="90" t="s">
        <v>530</v>
      </c>
      <c r="F8" s="89"/>
      <c r="G8" s="89"/>
      <c r="H8" s="80"/>
    </row>
    <row r="9" spans="1:9" ht="15" thickBot="1" x14ac:dyDescent="0.4">
      <c r="B9" s="84" t="s">
        <v>474</v>
      </c>
      <c r="C9" s="89"/>
      <c r="D9" s="91"/>
      <c r="E9" s="92" t="s">
        <v>474</v>
      </c>
      <c r="F9" s="79">
        <v>14</v>
      </c>
      <c r="G9" s="79">
        <v>2105</v>
      </c>
      <c r="H9" s="79" t="s">
        <v>507</v>
      </c>
    </row>
    <row r="10" spans="1:9" ht="15" thickBot="1" x14ac:dyDescent="0.4">
      <c r="B10" s="84" t="s">
        <v>490</v>
      </c>
      <c r="C10" s="89"/>
      <c r="D10" s="91"/>
      <c r="E10" s="92" t="s">
        <v>508</v>
      </c>
      <c r="F10" s="79">
        <v>11</v>
      </c>
      <c r="G10" s="79">
        <v>8656</v>
      </c>
      <c r="H10" s="79" t="s">
        <v>507</v>
      </c>
    </row>
    <row r="11" spans="1:9" ht="44" thickBot="1" x14ac:dyDescent="0.4">
      <c r="B11" s="84" t="s">
        <v>475</v>
      </c>
      <c r="C11" s="89"/>
      <c r="D11" s="86"/>
      <c r="E11" s="92" t="s">
        <v>509</v>
      </c>
      <c r="F11" s="89"/>
      <c r="G11" s="89"/>
      <c r="H11" s="80"/>
    </row>
    <row r="12" spans="1:9" ht="15" thickBot="1" x14ac:dyDescent="0.4">
      <c r="B12" s="84" t="s">
        <v>488</v>
      </c>
      <c r="C12" s="85"/>
      <c r="E12" s="90" t="s">
        <v>531</v>
      </c>
      <c r="F12" s="89"/>
      <c r="G12" s="89"/>
      <c r="H12" s="80"/>
    </row>
    <row r="13" spans="1:9" ht="44" thickBot="1" x14ac:dyDescent="0.4">
      <c r="B13" s="84" t="s">
        <v>472</v>
      </c>
      <c r="C13" s="85" t="s">
        <v>470</v>
      </c>
      <c r="D13" s="86"/>
      <c r="E13" s="92" t="s">
        <v>510</v>
      </c>
      <c r="F13" s="89"/>
      <c r="G13" s="89"/>
      <c r="H13" s="80"/>
    </row>
    <row r="14" spans="1:9" ht="15" thickBot="1" x14ac:dyDescent="0.4">
      <c r="B14" s="84" t="s">
        <v>483</v>
      </c>
      <c r="C14" s="89"/>
      <c r="D14" s="91"/>
      <c r="E14" s="92" t="s">
        <v>511</v>
      </c>
      <c r="F14" s="79">
        <v>16</v>
      </c>
      <c r="G14" s="79">
        <v>5059</v>
      </c>
      <c r="H14" s="79" t="s">
        <v>507</v>
      </c>
    </row>
    <row r="15" spans="1:9" ht="15" thickBot="1" x14ac:dyDescent="0.4">
      <c r="B15" s="84" t="s">
        <v>479</v>
      </c>
      <c r="C15" s="89"/>
      <c r="D15" s="91"/>
      <c r="E15" s="92" t="s">
        <v>512</v>
      </c>
      <c r="F15" s="79">
        <v>19</v>
      </c>
      <c r="G15" s="79">
        <v>19</v>
      </c>
      <c r="H15" s="79" t="s">
        <v>507</v>
      </c>
    </row>
    <row r="16" spans="1:9" ht="15" thickBot="1" x14ac:dyDescent="0.4">
      <c r="B16" s="84" t="s">
        <v>481</v>
      </c>
      <c r="C16" s="89"/>
      <c r="D16" s="91"/>
      <c r="E16" s="92" t="s">
        <v>513</v>
      </c>
      <c r="F16" s="79">
        <v>22</v>
      </c>
      <c r="G16" s="79">
        <v>7922</v>
      </c>
      <c r="H16" s="79" t="s">
        <v>507</v>
      </c>
    </row>
    <row r="17" spans="1:8" ht="15" thickBot="1" x14ac:dyDescent="0.4">
      <c r="A17" t="s">
        <v>477</v>
      </c>
      <c r="B17" s="84" t="s">
        <v>480</v>
      </c>
      <c r="C17" s="89"/>
      <c r="D17" s="91"/>
      <c r="E17" s="92" t="s">
        <v>514</v>
      </c>
      <c r="F17" s="79">
        <v>22</v>
      </c>
      <c r="G17" s="79">
        <v>5459</v>
      </c>
      <c r="H17" s="79" t="s">
        <v>507</v>
      </c>
    </row>
    <row r="18" spans="1:8" ht="15" thickBot="1" x14ac:dyDescent="0.4">
      <c r="B18" s="84" t="s">
        <v>478</v>
      </c>
      <c r="C18" s="89"/>
      <c r="D18" s="91"/>
      <c r="E18" s="92" t="s">
        <v>515</v>
      </c>
      <c r="F18" s="79">
        <v>23</v>
      </c>
      <c r="G18" s="79">
        <v>5121</v>
      </c>
      <c r="H18" s="79" t="s">
        <v>507</v>
      </c>
    </row>
    <row r="19" spans="1:8" ht="15" thickBot="1" x14ac:dyDescent="0.4">
      <c r="B19" s="84" t="s">
        <v>476</v>
      </c>
      <c r="C19" s="89"/>
      <c r="D19" s="91"/>
      <c r="E19" s="92" t="s">
        <v>516</v>
      </c>
      <c r="F19" s="79">
        <v>27</v>
      </c>
      <c r="G19" s="79">
        <v>9107</v>
      </c>
      <c r="H19" s="79" t="s">
        <v>507</v>
      </c>
    </row>
    <row r="20" spans="1:8" ht="15" thickBot="1" x14ac:dyDescent="0.4">
      <c r="B20" s="84" t="s">
        <v>484</v>
      </c>
      <c r="C20" s="89"/>
      <c r="D20" s="86"/>
      <c r="E20" s="92" t="s">
        <v>517</v>
      </c>
      <c r="F20" s="79">
        <v>7</v>
      </c>
      <c r="G20" s="79">
        <v>4450</v>
      </c>
      <c r="H20" s="79" t="s">
        <v>507</v>
      </c>
    </row>
    <row r="21" spans="1:8" ht="15" thickBot="1" x14ac:dyDescent="0.4">
      <c r="B21" s="84" t="s">
        <v>482</v>
      </c>
      <c r="C21" s="89"/>
      <c r="D21" s="89"/>
      <c r="E21" s="92" t="s">
        <v>512</v>
      </c>
      <c r="F21" s="79">
        <v>19</v>
      </c>
      <c r="G21" s="79">
        <v>19</v>
      </c>
      <c r="H21" s="79" t="s">
        <v>507</v>
      </c>
    </row>
    <row r="22" spans="1:8" ht="15" thickBot="1" x14ac:dyDescent="0.4">
      <c r="A22" t="s">
        <v>439</v>
      </c>
      <c r="B22" s="84" t="s">
        <v>436</v>
      </c>
      <c r="C22" s="89"/>
      <c r="D22" s="91"/>
      <c r="E22" s="92" t="s">
        <v>518</v>
      </c>
      <c r="F22" s="79">
        <v>8</v>
      </c>
      <c r="G22" s="79">
        <v>558</v>
      </c>
      <c r="H22" s="79" t="s">
        <v>507</v>
      </c>
    </row>
    <row r="23" spans="1:8" ht="15" thickBot="1" x14ac:dyDescent="0.4">
      <c r="B23" s="84" t="s">
        <v>438</v>
      </c>
      <c r="C23" s="89"/>
      <c r="D23" s="91"/>
      <c r="E23" s="92" t="s">
        <v>519</v>
      </c>
      <c r="F23" s="79">
        <v>7</v>
      </c>
      <c r="G23" s="79">
        <v>2607</v>
      </c>
      <c r="H23" s="79" t="s">
        <v>507</v>
      </c>
    </row>
    <row r="24" spans="1:8" ht="15" thickBot="1" x14ac:dyDescent="0.4">
      <c r="B24" s="84" t="s">
        <v>437</v>
      </c>
      <c r="C24" s="89"/>
      <c r="D24" s="91"/>
      <c r="E24" s="92" t="s">
        <v>520</v>
      </c>
      <c r="F24" s="79">
        <v>16</v>
      </c>
      <c r="G24" s="79">
        <v>2780</v>
      </c>
      <c r="H24" s="79" t="s">
        <v>507</v>
      </c>
    </row>
    <row r="25" spans="1:8" ht="15" thickBot="1" x14ac:dyDescent="0.4">
      <c r="B25" s="84" t="s">
        <v>495</v>
      </c>
      <c r="C25" s="89"/>
      <c r="D25" s="91"/>
      <c r="E25" s="92" t="s">
        <v>521</v>
      </c>
      <c r="F25" s="79">
        <v>10</v>
      </c>
      <c r="G25" s="79">
        <v>1189</v>
      </c>
      <c r="H25" s="79" t="s">
        <v>507</v>
      </c>
    </row>
    <row r="26" spans="1:8" ht="15" thickBot="1" x14ac:dyDescent="0.4">
      <c r="B26" s="84" t="s">
        <v>494</v>
      </c>
      <c r="C26" s="89"/>
      <c r="D26" s="91"/>
      <c r="E26" s="92" t="s">
        <v>508</v>
      </c>
      <c r="F26" s="79">
        <v>11</v>
      </c>
      <c r="G26" s="79">
        <v>8656</v>
      </c>
      <c r="H26" s="79" t="s">
        <v>507</v>
      </c>
    </row>
    <row r="27" spans="1:8" ht="15" thickBot="1" x14ac:dyDescent="0.4">
      <c r="B27" s="84" t="s">
        <v>492</v>
      </c>
      <c r="C27" s="89"/>
      <c r="D27" s="91"/>
      <c r="E27" s="92" t="s">
        <v>522</v>
      </c>
      <c r="F27" s="79">
        <v>10</v>
      </c>
      <c r="G27" s="79">
        <v>5576</v>
      </c>
      <c r="H27" s="79" t="s">
        <v>507</v>
      </c>
    </row>
    <row r="28" spans="1:8" ht="15" thickBot="1" x14ac:dyDescent="0.4">
      <c r="A28" t="s">
        <v>462</v>
      </c>
      <c r="B28" s="84" t="s">
        <v>493</v>
      </c>
      <c r="C28" s="89"/>
      <c r="D28" s="91"/>
      <c r="E28" s="92" t="s">
        <v>523</v>
      </c>
      <c r="F28" s="79">
        <v>16</v>
      </c>
      <c r="G28" s="79">
        <v>11396</v>
      </c>
      <c r="H28" s="79" t="s">
        <v>507</v>
      </c>
    </row>
    <row r="29" spans="1:8" ht="15" thickBot="1" x14ac:dyDescent="0.4">
      <c r="B29" s="84" t="s">
        <v>441</v>
      </c>
      <c r="C29" s="89"/>
      <c r="D29" s="91"/>
      <c r="E29" s="92" t="s">
        <v>524</v>
      </c>
      <c r="F29" s="79">
        <v>22</v>
      </c>
      <c r="G29" s="79">
        <v>1476</v>
      </c>
      <c r="H29" s="79" t="s">
        <v>507</v>
      </c>
    </row>
    <row r="30" spans="1:8" ht="15" thickBot="1" x14ac:dyDescent="0.4">
      <c r="A30" t="s">
        <v>487</v>
      </c>
      <c r="B30" s="84" t="s">
        <v>440</v>
      </c>
      <c r="C30" s="89"/>
      <c r="D30" s="91"/>
      <c r="E30" s="92" t="s">
        <v>525</v>
      </c>
      <c r="F30" s="79">
        <v>23</v>
      </c>
      <c r="G30" s="79">
        <v>1598</v>
      </c>
      <c r="H30" s="79" t="s">
        <v>507</v>
      </c>
    </row>
    <row r="31" spans="1:8" ht="15" thickBot="1" x14ac:dyDescent="0.4">
      <c r="A31" t="s">
        <v>434</v>
      </c>
      <c r="B31" s="84" t="s">
        <v>486</v>
      </c>
      <c r="C31" s="89"/>
      <c r="D31" s="91"/>
      <c r="E31" s="92" t="s">
        <v>526</v>
      </c>
      <c r="F31" s="79">
        <v>5</v>
      </c>
      <c r="G31" s="79">
        <v>2241</v>
      </c>
      <c r="H31" s="79" t="s">
        <v>507</v>
      </c>
    </row>
    <row r="32" spans="1:8" ht="15" thickBot="1" x14ac:dyDescent="0.4">
      <c r="B32" s="84" t="s">
        <v>435</v>
      </c>
      <c r="C32" s="89"/>
      <c r="D32" s="91"/>
      <c r="E32" s="92" t="s">
        <v>527</v>
      </c>
      <c r="F32" s="79">
        <v>10</v>
      </c>
      <c r="G32" s="79">
        <v>1221</v>
      </c>
      <c r="H32" s="79" t="s">
        <v>507</v>
      </c>
    </row>
    <row r="33" spans="2:8" ht="15" thickBot="1" x14ac:dyDescent="0.4">
      <c r="B33" s="84" t="s">
        <v>485</v>
      </c>
      <c r="C33" s="89"/>
      <c r="D33" s="86"/>
      <c r="E33" s="87" t="s">
        <v>528</v>
      </c>
      <c r="F33" s="94"/>
      <c r="G33" s="86"/>
      <c r="H33" s="89"/>
    </row>
    <row r="34" spans="2:8" ht="15" thickBot="1" x14ac:dyDescent="0.4">
      <c r="B34" s="84" t="s">
        <v>467</v>
      </c>
      <c r="C34" s="89"/>
      <c r="D34" s="86"/>
      <c r="E34" s="87" t="s">
        <v>529</v>
      </c>
      <c r="F34" s="94"/>
      <c r="G34" s="86"/>
      <c r="H34" s="89"/>
    </row>
    <row r="35" spans="2:8" ht="15" thickBot="1" x14ac:dyDescent="0.4">
      <c r="B35" s="88"/>
      <c r="C35" s="89"/>
      <c r="D35" s="89"/>
      <c r="E35" s="93"/>
      <c r="F35" s="89"/>
      <c r="G35" s="89"/>
      <c r="H35" s="89"/>
    </row>
    <row r="36" spans="2:8" ht="15" thickBot="1" x14ac:dyDescent="0.4">
      <c r="B36" s="88"/>
      <c r="C36" s="89"/>
      <c r="D36" s="89"/>
      <c r="E36" s="93"/>
      <c r="F36" s="89"/>
      <c r="G36" s="89"/>
      <c r="H36" s="89"/>
    </row>
    <row r="37" spans="2:8" ht="15" thickBot="1" x14ac:dyDescent="0.4">
      <c r="B37" s="88"/>
      <c r="C37" s="89"/>
      <c r="D37" s="89"/>
      <c r="E37" s="93"/>
      <c r="F37" s="89"/>
      <c r="G37" s="89"/>
      <c r="H37" s="89"/>
    </row>
  </sheetData>
  <mergeCells count="6">
    <mergeCell ref="H1:H2"/>
    <mergeCell ref="B1:B2"/>
    <mergeCell ref="C1:C2"/>
    <mergeCell ref="D1:D2"/>
    <mergeCell ref="F1:F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workbookViewId="0">
      <selection activeCell="E20" sqref="E20"/>
    </sheetView>
  </sheetViews>
  <sheetFormatPr defaultRowHeight="14.5" x14ac:dyDescent="0.35"/>
  <sheetData>
    <row r="8" spans="1:1" x14ac:dyDescent="0.35">
      <c r="A8" t="s">
        <v>461</v>
      </c>
    </row>
    <row r="9" spans="1:1" x14ac:dyDescent="0.35">
      <c r="A9" t="s">
        <v>454</v>
      </c>
    </row>
    <row r="10" spans="1:1" x14ac:dyDescent="0.35">
      <c r="A10" t="s">
        <v>455</v>
      </c>
    </row>
    <row r="11" spans="1:1" x14ac:dyDescent="0.35">
      <c r="A11" t="s">
        <v>456</v>
      </c>
    </row>
    <row r="12" spans="1:1" x14ac:dyDescent="0.35">
      <c r="A12" t="s">
        <v>457</v>
      </c>
    </row>
    <row r="14" spans="1:1" x14ac:dyDescent="0.35">
      <c r="A14" t="s">
        <v>496</v>
      </c>
    </row>
    <row r="15" spans="1:1" x14ac:dyDescent="0.35">
      <c r="A15" t="s">
        <v>458</v>
      </c>
    </row>
    <row r="16" spans="1:1" x14ac:dyDescent="0.35">
      <c r="A16" t="s">
        <v>459</v>
      </c>
    </row>
    <row r="17" spans="1:6" x14ac:dyDescent="0.35">
      <c r="A17" t="s">
        <v>460</v>
      </c>
    </row>
    <row r="21" spans="1:6" x14ac:dyDescent="0.35">
      <c r="E21" s="81"/>
      <c r="F21" s="81"/>
    </row>
    <row r="22" spans="1:6" x14ac:dyDescent="0.35">
      <c r="A22" s="77" t="s">
        <v>442</v>
      </c>
      <c r="E22" s="81"/>
      <c r="F22" s="81"/>
    </row>
    <row r="23" spans="1:6" x14ac:dyDescent="0.35">
      <c r="E23" s="81"/>
      <c r="F23" s="81"/>
    </row>
    <row r="24" spans="1:6" x14ac:dyDescent="0.35">
      <c r="A24" s="75" t="s">
        <v>451</v>
      </c>
      <c r="D24" t="s">
        <v>452</v>
      </c>
      <c r="E24" s="81"/>
      <c r="F24" s="81"/>
    </row>
    <row r="25" spans="1:6" x14ac:dyDescent="0.35">
      <c r="A25" s="75"/>
      <c r="E25" s="81"/>
      <c r="F25" s="81"/>
    </row>
    <row r="26" spans="1:6" x14ac:dyDescent="0.35">
      <c r="A26" s="75"/>
      <c r="E26" s="81"/>
      <c r="F26" s="81"/>
    </row>
    <row r="27" spans="1:6" x14ac:dyDescent="0.35">
      <c r="A27" s="75"/>
      <c r="E27" s="81"/>
      <c r="F27" s="81"/>
    </row>
    <row r="28" spans="1:6" x14ac:dyDescent="0.35">
      <c r="A28" s="76" t="s">
        <v>443</v>
      </c>
      <c r="E28" s="81"/>
      <c r="F28" s="81"/>
    </row>
    <row r="29" spans="1:6" x14ac:dyDescent="0.35">
      <c r="A29" s="75" t="s">
        <v>444</v>
      </c>
      <c r="E29" s="81"/>
      <c r="F29" s="81"/>
    </row>
    <row r="30" spans="1:6" x14ac:dyDescent="0.35">
      <c r="A30" s="75" t="s">
        <v>445</v>
      </c>
      <c r="E30" s="81"/>
      <c r="F30" s="81"/>
    </row>
    <row r="31" spans="1:6" x14ac:dyDescent="0.35">
      <c r="A31" s="75" t="s">
        <v>446</v>
      </c>
      <c r="E31" s="81" t="s">
        <v>453</v>
      </c>
      <c r="F31" s="81"/>
    </row>
    <row r="32" spans="1:6" x14ac:dyDescent="0.35">
      <c r="A32" s="76"/>
      <c r="E32" s="81"/>
      <c r="F32" s="81"/>
    </row>
    <row r="33" spans="1:6" x14ac:dyDescent="0.35">
      <c r="A33" s="76"/>
      <c r="E33" s="81"/>
      <c r="F33" s="81"/>
    </row>
    <row r="34" spans="1:6" x14ac:dyDescent="0.35">
      <c r="A34" s="76" t="s">
        <v>447</v>
      </c>
      <c r="E34" s="81"/>
      <c r="F34" s="81"/>
    </row>
    <row r="35" spans="1:6" x14ac:dyDescent="0.35">
      <c r="A35" s="75" t="s">
        <v>448</v>
      </c>
      <c r="E35" s="81"/>
      <c r="F35" s="81"/>
    </row>
    <row r="36" spans="1:6" x14ac:dyDescent="0.35">
      <c r="A36" s="75"/>
      <c r="E36" s="81"/>
      <c r="F36" s="81"/>
    </row>
    <row r="37" spans="1:6" x14ac:dyDescent="0.35">
      <c r="A37" s="75" t="s">
        <v>449</v>
      </c>
      <c r="E37" s="81"/>
      <c r="F37" s="81"/>
    </row>
    <row r="38" spans="1:6" x14ac:dyDescent="0.35">
      <c r="A38" s="75"/>
      <c r="E38" s="81"/>
      <c r="F38" s="81"/>
    </row>
    <row r="39" spans="1:6" x14ac:dyDescent="0.35">
      <c r="A39" s="75" t="s">
        <v>450</v>
      </c>
      <c r="E39" s="81"/>
      <c r="F39" s="81"/>
    </row>
    <row r="40" spans="1:6" x14ac:dyDescent="0.35">
      <c r="E40" s="81"/>
      <c r="F40" s="8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C19"/>
  <sheetViews>
    <sheetView zoomScale="125" zoomScaleNormal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RowHeight="14.5" x14ac:dyDescent="0.35"/>
  <cols>
    <col min="1" max="1" width="29.1796875" customWidth="1"/>
    <col min="2" max="2" width="40.81640625" customWidth="1"/>
    <col min="3" max="3" width="12.54296875" style="101" customWidth="1"/>
  </cols>
  <sheetData>
    <row r="1" spans="1:3" s="4" customFormat="1" ht="40.5" customHeight="1" x14ac:dyDescent="0.35">
      <c r="A1" s="98" t="s">
        <v>497</v>
      </c>
      <c r="B1" s="98" t="s">
        <v>408</v>
      </c>
      <c r="C1" s="102" t="s">
        <v>544</v>
      </c>
    </row>
    <row r="2" spans="1:3" x14ac:dyDescent="0.35">
      <c r="A2" s="32" t="s">
        <v>402</v>
      </c>
      <c r="B2" s="32" t="s">
        <v>429</v>
      </c>
      <c r="C2" s="99">
        <v>0.75</v>
      </c>
    </row>
    <row r="3" spans="1:3" ht="29" x14ac:dyDescent="0.35">
      <c r="A3" s="32" t="s">
        <v>403</v>
      </c>
      <c r="B3" s="32" t="s">
        <v>410</v>
      </c>
      <c r="C3" s="99">
        <v>60</v>
      </c>
    </row>
    <row r="4" spans="1:3" x14ac:dyDescent="0.35">
      <c r="A4" s="32" t="s">
        <v>545</v>
      </c>
      <c r="B4" s="32" t="s">
        <v>550</v>
      </c>
      <c r="C4" s="99">
        <v>29.1</v>
      </c>
    </row>
    <row r="5" spans="1:3" x14ac:dyDescent="0.35">
      <c r="A5" s="32" t="s">
        <v>546</v>
      </c>
      <c r="B5" s="32" t="s">
        <v>549</v>
      </c>
      <c r="C5" s="99"/>
    </row>
    <row r="6" spans="1:3" x14ac:dyDescent="0.35">
      <c r="A6" s="32" t="s">
        <v>547</v>
      </c>
      <c r="B6" s="32" t="s">
        <v>548</v>
      </c>
      <c r="C6" s="99" t="s">
        <v>240</v>
      </c>
    </row>
    <row r="7" spans="1:3" x14ac:dyDescent="0.35">
      <c r="A7" s="32" t="s">
        <v>551</v>
      </c>
      <c r="B7" s="32" t="s">
        <v>552</v>
      </c>
      <c r="C7" s="99"/>
    </row>
    <row r="8" spans="1:3" x14ac:dyDescent="0.35">
      <c r="A8" s="32" t="s">
        <v>411</v>
      </c>
      <c r="B8" s="32" t="s">
        <v>409</v>
      </c>
      <c r="C8" s="99"/>
    </row>
    <row r="9" spans="1:3" ht="43.5" x14ac:dyDescent="0.35">
      <c r="A9" s="32" t="s">
        <v>432</v>
      </c>
      <c r="B9" s="32" t="s">
        <v>430</v>
      </c>
      <c r="C9" s="99"/>
    </row>
    <row r="10" spans="1:3" x14ac:dyDescent="0.35">
      <c r="A10" s="32" t="s">
        <v>412</v>
      </c>
      <c r="B10" s="32" t="s">
        <v>413</v>
      </c>
      <c r="C10" s="99"/>
    </row>
    <row r="11" spans="1:3" x14ac:dyDescent="0.35">
      <c r="A11" s="32" t="s">
        <v>540</v>
      </c>
      <c r="B11" s="32">
        <v>1</v>
      </c>
      <c r="C11" s="99"/>
    </row>
    <row r="12" spans="1:3" x14ac:dyDescent="0.35">
      <c r="A12" s="19" t="s">
        <v>541</v>
      </c>
      <c r="B12" s="19">
        <v>1.25</v>
      </c>
      <c r="C12" s="103"/>
    </row>
    <row r="13" spans="1:3" ht="29" x14ac:dyDescent="0.35">
      <c r="A13" s="74" t="s">
        <v>1</v>
      </c>
      <c r="B13" s="74" t="s">
        <v>542</v>
      </c>
      <c r="C13" s="100"/>
    </row>
    <row r="14" spans="1:3" x14ac:dyDescent="0.35">
      <c r="A14" s="32" t="s">
        <v>534</v>
      </c>
      <c r="B14" s="32" t="s">
        <v>543</v>
      </c>
      <c r="C14" s="99">
        <v>235</v>
      </c>
    </row>
    <row r="15" spans="1:3" x14ac:dyDescent="0.35">
      <c r="A15" s="32" t="s">
        <v>538</v>
      </c>
      <c r="B15" s="32" t="s">
        <v>539</v>
      </c>
      <c r="C15" s="99">
        <v>300</v>
      </c>
    </row>
    <row r="16" spans="1:3" x14ac:dyDescent="0.35">
      <c r="A16" s="74" t="s">
        <v>3</v>
      </c>
      <c r="B16" s="74" t="s">
        <v>535</v>
      </c>
      <c r="C16" s="100"/>
    </row>
    <row r="17" spans="1:3" x14ac:dyDescent="0.35">
      <c r="A17" s="32" t="s">
        <v>194</v>
      </c>
      <c r="B17" s="32" t="s">
        <v>537</v>
      </c>
      <c r="C17" s="99">
        <v>106.5</v>
      </c>
    </row>
    <row r="18" spans="1:3" x14ac:dyDescent="0.35">
      <c r="A18" s="32" t="s">
        <v>5</v>
      </c>
      <c r="B18" s="32" t="s">
        <v>532</v>
      </c>
      <c r="C18" s="99">
        <v>6.47</v>
      </c>
    </row>
    <row r="19" spans="1:3" x14ac:dyDescent="0.35">
      <c r="A19" s="32" t="s">
        <v>405</v>
      </c>
      <c r="B19" s="32"/>
      <c r="C19" s="99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Cut Room</vt:lpstr>
      <vt:lpstr>Leg Room</vt:lpstr>
      <vt:lpstr>Loin Room</vt:lpstr>
      <vt:lpstr>Kill and Other</vt:lpstr>
      <vt:lpstr>Skinner Systems</vt:lpstr>
      <vt:lpstr>Random </vt:lpstr>
      <vt:lpstr>Bestorq</vt:lpstr>
      <vt:lpstr>AMI BEARINGS</vt:lpstr>
      <vt:lpstr>Loin 4 Bagger</vt:lpstr>
      <vt:lpstr>'Cut Room'!Print_Area</vt:lpstr>
      <vt:lpstr>'Kill and Other'!Print_Area</vt:lpstr>
      <vt:lpstr>'Leg Room'!Print_Area</vt:lpstr>
      <vt:lpstr>'Loin Room'!Print_Area</vt:lpstr>
      <vt:lpstr>'Random '!Print_Area</vt:lpstr>
      <vt:lpstr>'Skinner Systems'!Print_Area</vt:lpstr>
      <vt:lpstr>'Cut Room'!Print_Titles</vt:lpstr>
      <vt:lpstr>'Kill and Other'!Print_Titles</vt:lpstr>
      <vt:lpstr>'Leg Room'!Print_Titles</vt:lpstr>
      <vt:lpstr>'Loin 4 Bagger'!Print_Titles</vt:lpstr>
      <vt:lpstr>'Loin Room'!Print_Titles</vt:lpstr>
      <vt:lpstr>'Random '!Print_Titles</vt:lpstr>
      <vt:lpstr>'Skinner Systems'!Print_Titles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2023-05-09T05:28:23Z</dcterms:created>
  <dcterms:modified xsi:type="dcterms:W3CDTF">2023-05-09T20:01:33Z</dcterms:modified>
  <cp:category/>
  <cp:contentStatus/>
</cp:coreProperties>
</file>